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20" activeTab="21"/>
  </bookViews>
  <sheets>
    <sheet name="汇总表" sheetId="3" r:id="rId1"/>
    <sheet name="镇区" sheetId="55" r:id="rId2"/>
    <sheet name="西宝龙山" sheetId="4" r:id="rId3"/>
    <sheet name="敖林格勒" sheetId="6" r:id="rId4"/>
    <sheet name="小哈日干吐" sheetId="7" r:id="rId5"/>
    <sheet name="格根仓" sheetId="8" r:id="rId6"/>
    <sheet name="西海力锦" sheetId="9" r:id="rId7"/>
    <sheet name="努仑召" sheetId="10" r:id="rId8"/>
    <sheet name="毛敖海套布" sheetId="11" r:id="rId9"/>
    <sheet name="中心屯" sheetId="56" r:id="rId10"/>
    <sheet name="东海力锦" sheetId="49" r:id="rId11"/>
    <sheet name="小哲日根吐" sheetId="13" r:id="rId12"/>
    <sheet name="嘎索克" sheetId="44" r:id="rId13"/>
    <sheet name="大海力锦" sheetId="15" r:id="rId14"/>
    <sheet name="前查干吉" sheetId="16" r:id="rId15"/>
    <sheet name="王家套布" sheetId="17" r:id="rId16"/>
    <sheet name="东查干吉" sheetId="35" r:id="rId17"/>
    <sheet name="哈日干吐" sheetId="48" r:id="rId18"/>
    <sheet name="东宝龙山" sheetId="20" r:id="rId19"/>
    <sheet name="东扎布斯" sheetId="21" r:id="rId20"/>
    <sheet name="后乜吐硕" sheetId="22" r:id="rId21"/>
    <sheet name="后满金敖" sheetId="23" r:id="rId22"/>
    <sheet name="西查干吉" sheetId="24" r:id="rId23"/>
    <sheet name="后查干花" sheetId="25" r:id="rId24"/>
    <sheet name="塔本格勒" sheetId="26" r:id="rId25"/>
    <sheet name="哈布吐改" sheetId="36" r:id="rId26"/>
    <sheet name="宝德勒" sheetId="31" r:id="rId27"/>
    <sheet name="前满金敖" sheetId="32" r:id="rId28"/>
    <sheet name="哲日根吐" sheetId="33" r:id="rId29"/>
    <sheet name="扎民胡都格" sheetId="34" r:id="rId30"/>
    <sheet name="前烟灯吐" sheetId="37" r:id="rId31"/>
    <sheet name="查申艾勒" sheetId="38" r:id="rId32"/>
    <sheet name="后玛尼吐" sheetId="39" r:id="rId33"/>
    <sheet name="前玛尼吐" sheetId="40" r:id="rId34"/>
    <sheet name="包楞海力锦" sheetId="41" r:id="rId35"/>
    <sheet name="白家套布" sheetId="62" r:id="rId36"/>
    <sheet name="佳木斯林场" sheetId="43" r:id="rId37"/>
    <sheet name="红兴合" sheetId="45" r:id="rId38"/>
    <sheet name="努日木" sheetId="46" r:id="rId39"/>
    <sheet name="立新屯" sheetId="47" r:id="rId40"/>
    <sheet name="宝日罕吐" sheetId="50" r:id="rId41"/>
    <sheet name="西烟灯吐" sheetId="51" r:id="rId42"/>
    <sheet name="东烟灯吐" sheetId="52" r:id="rId43"/>
    <sheet name="娘恩艾勒" sheetId="53" r:id="rId44"/>
    <sheet name="北宝龙山" sheetId="54" r:id="rId45"/>
    <sheet name="扎布萨日" sheetId="57" r:id="rId46"/>
    <sheet name="前乜吐硕" sheetId="58" r:id="rId47"/>
    <sheet name="中满金敖" sheetId="61" r:id="rId48"/>
    <sheet name="小额伦索克" sheetId="60" r:id="rId49"/>
    <sheet name="乌力吉吐" sheetId="63" r:id="rId50"/>
  </sheets>
  <externalReferences>
    <externalReference r:id="rId51"/>
  </externalReferences>
  <definedNames>
    <definedName name="_xlnm._FilterDatabase" localSheetId="0" hidden="1">汇总表!$A$6:$T$58</definedName>
    <definedName name="_xlnm._FilterDatabase" localSheetId="26" hidden="1">宝德勒!$Q$7:$Q$28</definedName>
    <definedName name="_xlnm._FilterDatabase" localSheetId="35" hidden="1">白家套布!$A$1:$T$31</definedName>
    <definedName name="_xlnm._FilterDatabase" localSheetId="48" hidden="1">小额伦索克!$A$1:$W$65</definedName>
    <definedName name="_xlnm.Print_Titles" localSheetId="25">哈布吐改!$1:$6</definedName>
    <definedName name="_xlnm.Print_Area" localSheetId="33">前玛尼吐!$A$1:$T$60</definedName>
    <definedName name="_xlnm._FilterDatabase" localSheetId="33" hidden="1">前玛尼吐!$B$7:$B$50</definedName>
    <definedName name="_xlnm.Print_Area" localSheetId="12">嘎索克!$A$1:$W$38</definedName>
    <definedName name="_xlnm.Print_Area" localSheetId="38">努日木!$A$1:$T$66</definedName>
    <definedName name="_xlnm.Print_Area" localSheetId="39">立新屯!$A$1:$U$28</definedName>
    <definedName name="_xlnm._FilterDatabase" localSheetId="10" hidden="1">东海力锦!$A$1:$U$57</definedName>
    <definedName name="_xlnm.Print_Area" localSheetId="40">宝日罕吐!$A$1:$U$42</definedName>
    <definedName name="_xlnm.Print_Area" localSheetId="42">东烟灯吐!$A$1:$T$27</definedName>
    <definedName name="_xlnm.Print_Area" localSheetId="44">北宝龙山!$A$1:$X$14</definedName>
  </definedNames>
  <calcPr calcId="144525"/>
</workbook>
</file>

<file path=xl/sharedStrings.xml><?xml version="1.0" encoding="utf-8"?>
<sst xmlns="http://schemas.openxmlformats.org/spreadsheetml/2006/main" count="8447" uniqueCount="3734">
  <si>
    <t>附件2：</t>
  </si>
  <si>
    <t>科左中旗2023年青贮饲料收储情况入户调查统计汇总表</t>
  </si>
  <si>
    <t>宝龙山镇</t>
  </si>
  <si>
    <t>嘎查村名称</t>
  </si>
  <si>
    <t>收储养殖场户数量（个）</t>
  </si>
  <si>
    <t>建档立卡贫困户数量（个）</t>
  </si>
  <si>
    <t>草食家畜养殖（存栏）情况</t>
  </si>
  <si>
    <t>现有收储机械（台套）</t>
  </si>
  <si>
    <t>收储种类、方式、数量</t>
  </si>
  <si>
    <t>青贮来源</t>
  </si>
  <si>
    <t>奶牛（头）</t>
  </si>
  <si>
    <t>肉牛（头）</t>
  </si>
  <si>
    <t>肉羊（只）</t>
  </si>
  <si>
    <t>奶山羊（只）</t>
  </si>
  <si>
    <t>其它草食畜种及规模（头/只）</t>
  </si>
  <si>
    <t>收储种类</t>
  </si>
  <si>
    <t>窖池青贮（吨）</t>
  </si>
  <si>
    <t>打包青贮（吨）</t>
  </si>
  <si>
    <t>合计(吨)</t>
  </si>
  <si>
    <t>自己种植(亩)</t>
  </si>
  <si>
    <t>订单收购种植(亩)</t>
  </si>
  <si>
    <t>镇区</t>
  </si>
  <si>
    <t>青贮</t>
  </si>
  <si>
    <t>西宝龙山</t>
  </si>
  <si>
    <t>敖林格勒</t>
  </si>
  <si>
    <t>小哈日干吐</t>
  </si>
  <si>
    <t>格根仓</t>
  </si>
  <si>
    <t>西海力锦</t>
  </si>
  <si>
    <t>努仑召</t>
  </si>
  <si>
    <t>毛敖海套布</t>
  </si>
  <si>
    <t>中心屯</t>
  </si>
  <si>
    <t>东海力锦</t>
  </si>
  <si>
    <t>小哲日根吐</t>
  </si>
  <si>
    <t>嘎索克</t>
  </si>
  <si>
    <t>大海力锦</t>
  </si>
  <si>
    <t>前查干吉</t>
  </si>
  <si>
    <t>王家套布</t>
  </si>
  <si>
    <t xml:space="preserve"> </t>
  </si>
  <si>
    <t>东查干吉</t>
  </si>
  <si>
    <t>哈日干吐</t>
  </si>
  <si>
    <t>东宝龙山</t>
  </si>
  <si>
    <t>东扎布斯</t>
  </si>
  <si>
    <t>后乜吐硕</t>
  </si>
  <si>
    <t>后满金敖</t>
  </si>
  <si>
    <t>西查干吉</t>
  </si>
  <si>
    <t>后查干花</t>
  </si>
  <si>
    <t>塔本格勒</t>
  </si>
  <si>
    <t>哈布吐改</t>
  </si>
  <si>
    <t>宝德勒</t>
  </si>
  <si>
    <t>前满金敖</t>
  </si>
  <si>
    <t>哲日根吐</t>
  </si>
  <si>
    <t>扎民胡都格</t>
  </si>
  <si>
    <t>前烟灯吐</t>
  </si>
  <si>
    <t>查申艾勒</t>
  </si>
  <si>
    <t>后玛尼吐</t>
  </si>
  <si>
    <t>前玛尼吐</t>
  </si>
  <si>
    <t>包楞海力锦</t>
  </si>
  <si>
    <t>白家套布</t>
  </si>
  <si>
    <t>佳木斯林场</t>
  </si>
  <si>
    <t>红兴合</t>
  </si>
  <si>
    <t>努日木</t>
  </si>
  <si>
    <t>立新屯</t>
  </si>
  <si>
    <t>宝日罕吐</t>
  </si>
  <si>
    <t>西烟灯吐</t>
  </si>
  <si>
    <t>东烟灯吐</t>
  </si>
  <si>
    <t>娘恩艾勒</t>
  </si>
  <si>
    <t>北宝龙山</t>
  </si>
  <si>
    <t>扎布萨日</t>
  </si>
  <si>
    <t>前乜嘎查</t>
  </si>
  <si>
    <t>中满金敖</t>
  </si>
  <si>
    <t>小额伦索</t>
  </si>
  <si>
    <t>乌力吉吐</t>
  </si>
  <si>
    <t>合    计</t>
  </si>
  <si>
    <t>时间：2023年  10 月 22 日</t>
  </si>
  <si>
    <t>乡镇长（签字）：</t>
  </si>
  <si>
    <t>分管乡镇长（签字）:</t>
  </si>
  <si>
    <t>审核汇总工作人员（签字）：</t>
  </si>
  <si>
    <t>附件1：</t>
  </si>
  <si>
    <t>科左中旗2023年青贮饲料收储情况入户调查统计明细表</t>
  </si>
  <si>
    <t>苏木乡镇场（盖章）：</t>
  </si>
  <si>
    <t>嘎查村（公章）：</t>
  </si>
  <si>
    <t>收储养殖场户名称（签章）</t>
  </si>
  <si>
    <t>身份证号（企业统一社会信用代码）</t>
  </si>
  <si>
    <t>联系电话</t>
  </si>
  <si>
    <t>是否建档立卡贫困户</t>
  </si>
  <si>
    <t>现有收储机械</t>
  </si>
  <si>
    <t>种植品种</t>
  </si>
  <si>
    <t>奶牛(头)</t>
  </si>
  <si>
    <t>肉牛(头)</t>
  </si>
  <si>
    <t>肉羊(只)</t>
  </si>
  <si>
    <t>奶山羊(只)</t>
  </si>
  <si>
    <t>其它草食畜种及规模(头/只)</t>
  </si>
  <si>
    <t>型号</t>
  </si>
  <si>
    <t>数量
（台套）</t>
  </si>
  <si>
    <t>窖池青贮</t>
  </si>
  <si>
    <t>打包青贮</t>
  </si>
  <si>
    <t>长(米)</t>
  </si>
  <si>
    <t>宽(米)</t>
  </si>
  <si>
    <t>高(米)</t>
  </si>
  <si>
    <t>容积(立方米)</t>
  </si>
  <si>
    <t>吨数(吨)</t>
  </si>
  <si>
    <t>包数(个)</t>
  </si>
  <si>
    <t>闫凤玲</t>
  </si>
  <si>
    <t>150521197105040521</t>
  </si>
  <si>
    <t>否</t>
  </si>
  <si>
    <t>内蒙古雅拉养殖有限公司</t>
  </si>
  <si>
    <t>91150521MA7YQ9HA7D</t>
  </si>
  <si>
    <t>傅万友</t>
  </si>
  <si>
    <t>152322197210180531</t>
  </si>
  <si>
    <t>王图雅</t>
  </si>
  <si>
    <t>15232219740304056x</t>
  </si>
  <si>
    <t>刘金玉</t>
  </si>
  <si>
    <t>152322198606040314</t>
  </si>
  <si>
    <t>何金柱</t>
  </si>
  <si>
    <t>152322197602170535</t>
  </si>
  <si>
    <t>时间：2023年9月26日</t>
  </si>
  <si>
    <t>村党支部书记或村主任（签字）：</t>
  </si>
  <si>
    <t>入户调查村委员会工作人员（签字）：</t>
  </si>
  <si>
    <t>苏木乡镇场（盖章）：宝龙山镇</t>
  </si>
  <si>
    <t>嘎查村（公章）：西宝龙山嘎查</t>
  </si>
  <si>
    <t>李锁成</t>
  </si>
  <si>
    <t>152322197509290559</t>
  </si>
  <si>
    <t>宋占山</t>
  </si>
  <si>
    <t>152322196404190530</t>
  </si>
  <si>
    <t>包双山</t>
  </si>
  <si>
    <t>152322196401050516</t>
  </si>
  <si>
    <t>包双全</t>
  </si>
  <si>
    <t>152322197809100550</t>
  </si>
  <si>
    <t>包双喜</t>
  </si>
  <si>
    <t>152322196405200518</t>
  </si>
  <si>
    <t>包梅志</t>
  </si>
  <si>
    <t>152322198412200523</t>
  </si>
  <si>
    <t>李双柱</t>
  </si>
  <si>
    <t>152322197405180531</t>
  </si>
  <si>
    <t>白双福</t>
  </si>
  <si>
    <t>152322196811300514</t>
  </si>
  <si>
    <t>包国江</t>
  </si>
  <si>
    <t>152322198301030517</t>
  </si>
  <si>
    <t>张淑琴</t>
  </si>
  <si>
    <t>152322196601240525</t>
  </si>
  <si>
    <t xml:space="preserve">否 </t>
  </si>
  <si>
    <t>敖西日莫</t>
  </si>
  <si>
    <t>152322195801090512</t>
  </si>
  <si>
    <t>是</t>
  </si>
  <si>
    <t>徐七林</t>
  </si>
  <si>
    <t>152322198502060552</t>
  </si>
  <si>
    <t>吴红</t>
  </si>
  <si>
    <t>152322197510030519</t>
  </si>
  <si>
    <t>包宝林</t>
  </si>
  <si>
    <t>152322197108130511</t>
  </si>
  <si>
    <t>海青</t>
  </si>
  <si>
    <t>152322197410210512</t>
  </si>
  <si>
    <t>包阿民那</t>
  </si>
  <si>
    <t>15232219770919051X</t>
  </si>
  <si>
    <t>洪青江</t>
  </si>
  <si>
    <t>152322198110130515</t>
  </si>
  <si>
    <t>吴永生</t>
  </si>
  <si>
    <t>152322198703290514</t>
  </si>
  <si>
    <t>高金全</t>
  </si>
  <si>
    <t>152322196812080533</t>
  </si>
  <si>
    <t>秦福山</t>
  </si>
  <si>
    <t>152322196211270618</t>
  </si>
  <si>
    <t>包福生</t>
  </si>
  <si>
    <t>152322198308120515</t>
  </si>
  <si>
    <t>陈志强</t>
  </si>
  <si>
    <t>152322197706070539</t>
  </si>
  <si>
    <t>时间：2023年   月   日</t>
  </si>
  <si>
    <t>嘎查村（公章）：敖林格勒</t>
  </si>
  <si>
    <t>董铁柱</t>
  </si>
  <si>
    <t>152322195103052615</t>
  </si>
  <si>
    <t>金玉333</t>
  </si>
  <si>
    <t>常额日敦</t>
  </si>
  <si>
    <t>152322196307152612</t>
  </si>
  <si>
    <t>常宝龙</t>
  </si>
  <si>
    <t>152322196704052615</t>
  </si>
  <si>
    <t>刘巴吐</t>
  </si>
  <si>
    <t>152322196807052618</t>
  </si>
  <si>
    <t>张吐门和其格</t>
  </si>
  <si>
    <t>152322198306012617</t>
  </si>
  <si>
    <t>包宝成</t>
  </si>
  <si>
    <t>152322195602112619</t>
  </si>
  <si>
    <t>吴胡其吐</t>
  </si>
  <si>
    <t>152322197501072637</t>
  </si>
  <si>
    <t>赵仁钦</t>
  </si>
  <si>
    <t>152322197810052613</t>
  </si>
  <si>
    <t>兰色音白拉</t>
  </si>
  <si>
    <t>152322197703152651</t>
  </si>
  <si>
    <t>白玉林</t>
  </si>
  <si>
    <t>152322198307212610</t>
  </si>
  <si>
    <t>152322197002252617</t>
  </si>
  <si>
    <t>白七十六</t>
  </si>
  <si>
    <t>152322197012062657</t>
  </si>
  <si>
    <t>李宝音</t>
  </si>
  <si>
    <t>152322198003212611</t>
  </si>
  <si>
    <t>吴金刚</t>
  </si>
  <si>
    <t>152322197608182617</t>
  </si>
  <si>
    <t>赵宝全</t>
  </si>
  <si>
    <t>152322197405042614</t>
  </si>
  <si>
    <t>赵好比斯高乐吐</t>
  </si>
  <si>
    <t>152322198404042633</t>
  </si>
  <si>
    <t>嘎查村（公章）：小哈日干吐</t>
  </si>
  <si>
    <t>冯正光</t>
  </si>
  <si>
    <t>152322198908293516</t>
  </si>
  <si>
    <t>科多八</t>
  </si>
  <si>
    <t>李双喜</t>
  </si>
  <si>
    <t>152322197912303516</t>
  </si>
  <si>
    <t>张永久</t>
  </si>
  <si>
    <t>152322198109183513</t>
  </si>
  <si>
    <t>金七十八</t>
  </si>
  <si>
    <t>152322197203053518</t>
  </si>
  <si>
    <t>张六十五</t>
  </si>
  <si>
    <t>152322197912203515</t>
  </si>
  <si>
    <t>包贺喜格</t>
  </si>
  <si>
    <t>152322197309213516</t>
  </si>
  <si>
    <t>包七星</t>
  </si>
  <si>
    <t>152322198409133518</t>
  </si>
  <si>
    <t>王天虎</t>
  </si>
  <si>
    <t>152322197609183514</t>
  </si>
  <si>
    <t>刘福成</t>
  </si>
  <si>
    <t>152322198311043530</t>
  </si>
  <si>
    <t>刘福林</t>
  </si>
  <si>
    <t>152322196305203519</t>
  </si>
  <si>
    <t>包勿兰巴特</t>
  </si>
  <si>
    <t>152322196108073516</t>
  </si>
  <si>
    <t>刘成全</t>
  </si>
  <si>
    <t>152322197410183518</t>
  </si>
  <si>
    <t>刘福贵</t>
  </si>
  <si>
    <t>152322197112063518</t>
  </si>
  <si>
    <t>包音加布</t>
  </si>
  <si>
    <t>15232219521211351X</t>
  </si>
  <si>
    <t>嘎查村（公章）：格根仓</t>
  </si>
  <si>
    <t>吴黑英</t>
  </si>
  <si>
    <t>152322197603022614</t>
  </si>
  <si>
    <t>15247564811</t>
  </si>
  <si>
    <t>金岭18</t>
  </si>
  <si>
    <t>鲍德力格尔</t>
  </si>
  <si>
    <t>152322197907112619</t>
  </si>
  <si>
    <t>韩敖其尔</t>
  </si>
  <si>
    <t>15232219730307261x</t>
  </si>
  <si>
    <t>15847562286</t>
  </si>
  <si>
    <t>韩宝祥</t>
  </si>
  <si>
    <r>
      <rPr>
        <sz val="10"/>
        <color indexed="8"/>
        <rFont val="SimSun"/>
        <charset val="134"/>
      </rPr>
      <t>152322198309242610</t>
    </r>
  </si>
  <si>
    <r>
      <rPr>
        <sz val="10"/>
        <color indexed="8"/>
        <rFont val="SimSun"/>
        <charset val="134"/>
      </rPr>
      <t>13848052441</t>
    </r>
  </si>
  <si>
    <t>白海全</t>
  </si>
  <si>
    <t>152322197811232616</t>
  </si>
  <si>
    <t>15849591647</t>
  </si>
  <si>
    <t>金岭</t>
  </si>
  <si>
    <t>朱长命</t>
  </si>
  <si>
    <t>152322196601302618</t>
  </si>
  <si>
    <t>13947597619</t>
  </si>
  <si>
    <t>布日其格</t>
  </si>
  <si>
    <t>152322195705232621</t>
  </si>
  <si>
    <t>13947557204</t>
  </si>
  <si>
    <t>吴斯日古冷</t>
  </si>
  <si>
    <t>152322197908042616</t>
  </si>
  <si>
    <t>18747586822</t>
  </si>
  <si>
    <t>朱成祥</t>
  </si>
  <si>
    <t>152322198110022610</t>
  </si>
  <si>
    <t>13948134667</t>
  </si>
  <si>
    <t>于满达</t>
  </si>
  <si>
    <t>152322197402052614</t>
  </si>
  <si>
    <t>鲍金英</t>
  </si>
  <si>
    <t>152322198202122619</t>
  </si>
  <si>
    <t>陈哈日朝鲁</t>
  </si>
  <si>
    <t>152322195709152610</t>
  </si>
  <si>
    <t>15148772192</t>
  </si>
  <si>
    <t>赖银花</t>
  </si>
  <si>
    <r>
      <rPr>
        <sz val="10"/>
        <color indexed="8"/>
        <rFont val="SimSun"/>
        <charset val="134"/>
      </rPr>
      <t>152322197304182626</t>
    </r>
  </si>
  <si>
    <r>
      <rPr>
        <sz val="10"/>
        <color indexed="8"/>
        <rFont val="SimSun"/>
        <charset val="134"/>
      </rPr>
      <t>15848573462</t>
    </r>
  </si>
  <si>
    <t>于苏腰力图</t>
  </si>
  <si>
    <t>152322198306082631</t>
  </si>
  <si>
    <t>15047564382</t>
  </si>
  <si>
    <t>白金海</t>
  </si>
  <si>
    <t>152322197108182637</t>
  </si>
  <si>
    <t>15947455951</t>
  </si>
  <si>
    <t>刘宝力高</t>
  </si>
  <si>
    <t>152322197312012635</t>
  </si>
  <si>
    <t>鲍玉成</t>
  </si>
  <si>
    <r>
      <rPr>
        <sz val="11"/>
        <color indexed="8"/>
        <rFont val="SimSun"/>
        <charset val="134"/>
      </rPr>
      <t>152322197311052619</t>
    </r>
  </si>
  <si>
    <r>
      <rPr>
        <sz val="11"/>
        <color indexed="8"/>
        <rFont val="SimSun"/>
        <charset val="134"/>
      </rPr>
      <t>15904857381</t>
    </r>
  </si>
  <si>
    <t>嘎查村（公章）：西海力锦</t>
  </si>
  <si>
    <t>韩永飞</t>
  </si>
  <si>
    <t>152322198510143518</t>
  </si>
  <si>
    <t>金陵97</t>
  </si>
  <si>
    <t>白巴特尔</t>
  </si>
  <si>
    <t>152322198903193516</t>
  </si>
  <si>
    <t>金陵37</t>
  </si>
  <si>
    <t>白吉仁台</t>
  </si>
  <si>
    <t>152322197001143515</t>
  </si>
  <si>
    <t>朱金玉</t>
  </si>
  <si>
    <t>152322196312023516</t>
  </si>
  <si>
    <t>北农368</t>
  </si>
  <si>
    <t>秦扎木苏</t>
  </si>
  <si>
    <t>152322196307063513</t>
  </si>
  <si>
    <t>包玉宝</t>
  </si>
  <si>
    <t>152322196903103518</t>
  </si>
  <si>
    <t>吴福玉</t>
  </si>
  <si>
    <t>152322196504013515</t>
  </si>
  <si>
    <t>朱福玉</t>
  </si>
  <si>
    <t>152322196911173532</t>
  </si>
  <si>
    <t>曹长命</t>
  </si>
  <si>
    <t>152322196511103519</t>
  </si>
  <si>
    <t>崔连胜</t>
  </si>
  <si>
    <t>152322196602193513</t>
  </si>
  <si>
    <t>大京九23</t>
  </si>
  <si>
    <t>于四成</t>
  </si>
  <si>
    <t>152322196404073510</t>
  </si>
  <si>
    <t>金刚50</t>
  </si>
  <si>
    <t>包好毕套</t>
  </si>
  <si>
    <t>152322196401023518</t>
  </si>
  <si>
    <t>棵多8</t>
  </si>
  <si>
    <t>佟达喜</t>
  </si>
  <si>
    <t>152322196410033515</t>
  </si>
  <si>
    <t>中玉335</t>
  </si>
  <si>
    <t>曹海风</t>
  </si>
  <si>
    <t>152322198811133516</t>
  </si>
  <si>
    <t>屯玉168</t>
  </si>
  <si>
    <t>朱彪</t>
  </si>
  <si>
    <t>152322196005173514</t>
  </si>
  <si>
    <t>包格日乐图</t>
  </si>
  <si>
    <t>152322196111203510</t>
  </si>
  <si>
    <t>佟全宝</t>
  </si>
  <si>
    <t>152322197508163515</t>
  </si>
  <si>
    <t>春花</t>
  </si>
  <si>
    <t>152322197103103522</t>
  </si>
  <si>
    <t>贾铁柱</t>
  </si>
  <si>
    <t>152322194709103515</t>
  </si>
  <si>
    <t>包青海</t>
  </si>
  <si>
    <t>15232219740307353X</t>
  </si>
  <si>
    <t>秦那音台</t>
  </si>
  <si>
    <t>152322197612183516</t>
  </si>
  <si>
    <t>白永胜</t>
  </si>
  <si>
    <t>152322197803183535</t>
  </si>
  <si>
    <t>包海英</t>
  </si>
  <si>
    <t>15232219790809351X</t>
  </si>
  <si>
    <t>代战备</t>
  </si>
  <si>
    <t>152322197001253511</t>
  </si>
  <si>
    <t>白树鲁子</t>
  </si>
  <si>
    <t>152322198402143510</t>
  </si>
  <si>
    <t>曹国林</t>
  </si>
  <si>
    <t>152322198402033514</t>
  </si>
  <si>
    <t>包来喜</t>
  </si>
  <si>
    <t>152322197502083514</t>
  </si>
  <si>
    <t>张哈达</t>
  </si>
  <si>
    <t>152322196611203517</t>
  </si>
  <si>
    <t>赖田英</t>
  </si>
  <si>
    <t>152322195308093517</t>
  </si>
  <si>
    <t>贾双山</t>
  </si>
  <si>
    <t>15232219800907351X</t>
  </si>
  <si>
    <t>白长命</t>
  </si>
  <si>
    <t>152322196901093512</t>
  </si>
  <si>
    <t>韩小英</t>
  </si>
  <si>
    <t>152322197610083511</t>
  </si>
  <si>
    <t>代迎春</t>
  </si>
  <si>
    <t>152322197204034511</t>
  </si>
  <si>
    <t>韩那木拉</t>
  </si>
  <si>
    <t>152322197609293538</t>
  </si>
  <si>
    <t>贾双妞</t>
  </si>
  <si>
    <t>152322197809213539</t>
  </si>
  <si>
    <t>152322197310123518</t>
  </si>
  <si>
    <t>包小梅</t>
  </si>
  <si>
    <t>152322199003073521</t>
  </si>
  <si>
    <t>崔那申敖其老</t>
  </si>
  <si>
    <t>152322198301183513</t>
  </si>
  <si>
    <t>嘎查村（公章）：努仑召</t>
  </si>
  <si>
    <t>崔哈日尼特</t>
  </si>
  <si>
    <t>152322194810182617</t>
  </si>
  <si>
    <t>吴宝星</t>
  </si>
  <si>
    <t>152322197311242615</t>
  </si>
  <si>
    <t>郭常宝</t>
  </si>
  <si>
    <t>152322197807142618</t>
  </si>
  <si>
    <t>李清文</t>
  </si>
  <si>
    <t>152322198709012638</t>
  </si>
  <si>
    <t>吴光胜</t>
  </si>
  <si>
    <t>152322196709102618</t>
  </si>
  <si>
    <t>王海龙</t>
  </si>
  <si>
    <t>152322194504212611</t>
  </si>
  <si>
    <t>张乌云毕力格</t>
  </si>
  <si>
    <t>152322198412052612</t>
  </si>
  <si>
    <t>陈茂盛</t>
  </si>
  <si>
    <t>152322199005072610</t>
  </si>
  <si>
    <t>吴海全</t>
  </si>
  <si>
    <t>152322198006292610</t>
  </si>
  <si>
    <t>杜曙光</t>
  </si>
  <si>
    <t>152322199001062618</t>
  </si>
  <si>
    <t>白色布格扎布</t>
  </si>
  <si>
    <t>152322197202202614</t>
  </si>
  <si>
    <t>师维明</t>
  </si>
  <si>
    <t>包萨拉</t>
  </si>
  <si>
    <t>152322195305022617</t>
  </si>
  <si>
    <t>郭长江</t>
  </si>
  <si>
    <t>152322198505122616</t>
  </si>
  <si>
    <t>杜照日格图</t>
  </si>
  <si>
    <t>152322197911172614</t>
  </si>
  <si>
    <t>王哈斯巴根</t>
  </si>
  <si>
    <t>152322197507102614</t>
  </si>
  <si>
    <t>吴布仁白尔</t>
  </si>
  <si>
    <t>张宝玉</t>
  </si>
  <si>
    <t>152322196110282000</t>
  </si>
  <si>
    <t>王乌日嘎</t>
  </si>
  <si>
    <t>152322198504082632</t>
  </si>
  <si>
    <t>王那日苏</t>
  </si>
  <si>
    <t>152322198307082617</t>
  </si>
  <si>
    <t>嘎查村（公章）：毛敖海套布</t>
  </si>
  <si>
    <t>张志强</t>
  </si>
  <si>
    <t>152322199405133515</t>
  </si>
  <si>
    <t>铁研53</t>
  </si>
  <si>
    <t>李福全</t>
  </si>
  <si>
    <t>152322196812223514</t>
  </si>
  <si>
    <t>桂青储一号</t>
  </si>
  <si>
    <t>李海全</t>
  </si>
  <si>
    <t>152322197110273511</t>
  </si>
  <si>
    <t>张连喜</t>
  </si>
  <si>
    <t>15232219720613353x</t>
  </si>
  <si>
    <t>吴巴根</t>
  </si>
  <si>
    <t>152322196712273514</t>
  </si>
  <si>
    <t>豫青贮23</t>
  </si>
  <si>
    <t>吴五柱</t>
  </si>
  <si>
    <t>152322197511193539</t>
  </si>
  <si>
    <t>李宝全</t>
  </si>
  <si>
    <t>152322197210153517</t>
  </si>
  <si>
    <t>陈玉参</t>
  </si>
  <si>
    <t>152322198802233523</t>
  </si>
  <si>
    <t>序号</t>
  </si>
  <si>
    <t>来源</t>
  </si>
  <si>
    <t>张七十三</t>
  </si>
  <si>
    <t>152322197306043558</t>
  </si>
  <si>
    <t>斯琴</t>
  </si>
  <si>
    <t>152322198210123515</t>
  </si>
  <si>
    <t>青贮玉米</t>
  </si>
  <si>
    <t>金岭67号</t>
  </si>
  <si>
    <t>李天亮</t>
  </si>
  <si>
    <t>152322196605233517</t>
  </si>
  <si>
    <t>科多8+701</t>
  </si>
  <si>
    <t>刘玉泉</t>
  </si>
  <si>
    <t>152322198803103552</t>
  </si>
  <si>
    <t>陈根柱</t>
  </si>
  <si>
    <t>15232219650224351X</t>
  </si>
  <si>
    <t>白顺</t>
  </si>
  <si>
    <t>152322197509093539</t>
  </si>
  <si>
    <t>罗布仁色音</t>
  </si>
  <si>
    <t>152322197512153539</t>
  </si>
  <si>
    <t>金岭37</t>
  </si>
  <si>
    <t>王田仓</t>
  </si>
  <si>
    <t>152322196501243518</t>
  </si>
  <si>
    <t>乌兰图雅</t>
  </si>
  <si>
    <t>15252519761028302X</t>
  </si>
  <si>
    <t>张海德</t>
  </si>
  <si>
    <t>152322198906043513</t>
  </si>
  <si>
    <t>科多8+金岭67</t>
  </si>
  <si>
    <t>包立国</t>
  </si>
  <si>
    <t>15232219930920351X</t>
  </si>
  <si>
    <t>陈勿日根</t>
  </si>
  <si>
    <t>152322195702153514</t>
  </si>
  <si>
    <t>辛巴根那</t>
  </si>
  <si>
    <t>152322196911253516</t>
  </si>
  <si>
    <t>金岭97</t>
  </si>
  <si>
    <t>刘额日德</t>
  </si>
  <si>
    <t>152322197303023519</t>
  </si>
  <si>
    <t>赖跟柱</t>
  </si>
  <si>
    <t>152322196607103556</t>
  </si>
  <si>
    <t>罗巴吐</t>
  </si>
  <si>
    <t>152322197801013516</t>
  </si>
  <si>
    <t>科多8</t>
  </si>
  <si>
    <t>贾小庆</t>
  </si>
  <si>
    <t>15232219800915351X</t>
  </si>
  <si>
    <t>桂青贮1号</t>
  </si>
  <si>
    <t>王石全</t>
  </si>
  <si>
    <t>152322197910153534</t>
  </si>
  <si>
    <t>刘巴特尔</t>
  </si>
  <si>
    <t>152322196901083517</t>
  </si>
  <si>
    <t>陈国柱</t>
  </si>
  <si>
    <t>152322199503053519</t>
  </si>
  <si>
    <t>吴毛敖海</t>
  </si>
  <si>
    <t>152322194103133533</t>
  </si>
  <si>
    <t>宁达古拉</t>
  </si>
  <si>
    <t>152322195712143547</t>
  </si>
  <si>
    <t>包双英</t>
  </si>
  <si>
    <t>152322197903023512</t>
  </si>
  <si>
    <t>刘胖小</t>
  </si>
  <si>
    <t>152322196407023527</t>
  </si>
  <si>
    <t>文玉3</t>
  </si>
  <si>
    <t>暑光</t>
  </si>
  <si>
    <t>152322199001293512</t>
  </si>
  <si>
    <t>科多 8+桂青贮</t>
  </si>
  <si>
    <t>吴福林</t>
  </si>
  <si>
    <t>152322197007073511</t>
  </si>
  <si>
    <t>吴桂林</t>
  </si>
  <si>
    <t>152322197310183510</t>
  </si>
  <si>
    <t>陈光</t>
  </si>
  <si>
    <t>152322198309073511</t>
  </si>
  <si>
    <t>张文秀</t>
  </si>
  <si>
    <t>152322198605063510</t>
  </si>
  <si>
    <t>杨苏鲁</t>
  </si>
  <si>
    <t>152322196106013536</t>
  </si>
  <si>
    <t>一家两窖</t>
  </si>
  <si>
    <t>包满虎</t>
  </si>
  <si>
    <t>152322196411263515</t>
  </si>
  <si>
    <t>刘十斤</t>
  </si>
  <si>
    <t>152322197803303517</t>
  </si>
  <si>
    <t>胡德力格加布</t>
  </si>
  <si>
    <t>152322196912153517</t>
  </si>
  <si>
    <t>胡革命</t>
  </si>
  <si>
    <t>152322197210273551</t>
  </si>
  <si>
    <t>裴庆明</t>
  </si>
  <si>
    <t>152322196803083513</t>
  </si>
  <si>
    <t>吕铁胜</t>
  </si>
  <si>
    <t>152322197510263515</t>
  </si>
  <si>
    <t>白国庆</t>
  </si>
  <si>
    <t>152322197810283518</t>
  </si>
  <si>
    <t>152322197708283511</t>
  </si>
  <si>
    <t>吕春霞</t>
  </si>
  <si>
    <t>152322197707153520</t>
  </si>
  <si>
    <t>刘和喜格吐</t>
  </si>
  <si>
    <t>152322197701073511</t>
  </si>
  <si>
    <t>辛国庆</t>
  </si>
  <si>
    <t>152322197501283514</t>
  </si>
  <si>
    <t>李满亮</t>
  </si>
  <si>
    <t>152322196310133519</t>
  </si>
  <si>
    <t>张冬胜</t>
  </si>
  <si>
    <t>152322198404223514</t>
  </si>
  <si>
    <t>张色吉拉呼</t>
  </si>
  <si>
    <t>152322197203103511</t>
  </si>
  <si>
    <t>王扎力根白乙</t>
  </si>
  <si>
    <t>15232219700102353X</t>
  </si>
  <si>
    <t>张七十六</t>
  </si>
  <si>
    <t>152322196402113515</t>
  </si>
  <si>
    <t>包双龙</t>
  </si>
  <si>
    <t>152322199006083514</t>
  </si>
  <si>
    <t>王特格喜</t>
  </si>
  <si>
    <t>152322197205043532</t>
  </si>
  <si>
    <t>包额尔墩</t>
  </si>
  <si>
    <t>152322197304073534</t>
  </si>
  <si>
    <t>嘎查村（公章）：东海力锦</t>
  </si>
  <si>
    <t>王长青</t>
  </si>
  <si>
    <t>15232219710426351X</t>
  </si>
  <si>
    <t>晁老虎</t>
  </si>
  <si>
    <t>152322195610063511</t>
  </si>
  <si>
    <t>郭照光</t>
  </si>
  <si>
    <t>152322196908183510</t>
  </si>
  <si>
    <t>刘色汉白雅尔</t>
  </si>
  <si>
    <t>15232219850303353X</t>
  </si>
  <si>
    <t>郭小宾</t>
  </si>
  <si>
    <t>152322199210023519</t>
  </si>
  <si>
    <t>李德力格</t>
  </si>
  <si>
    <t>152322196808203510</t>
  </si>
  <si>
    <t>15232219690322351X</t>
  </si>
  <si>
    <t>吴天龙</t>
  </si>
  <si>
    <t>152322197712053516</t>
  </si>
  <si>
    <t>周舍力合</t>
  </si>
  <si>
    <t>152322195602263513</t>
  </si>
  <si>
    <t>杨和喜格</t>
  </si>
  <si>
    <t>152322195901203510</t>
  </si>
  <si>
    <t>曹东胜</t>
  </si>
  <si>
    <t>152322198507023515</t>
  </si>
  <si>
    <t>敖特根巴雅尔</t>
  </si>
  <si>
    <t>152322197909123514</t>
  </si>
  <si>
    <t>吴巴达拉呼</t>
  </si>
  <si>
    <t>152322198902053554</t>
  </si>
  <si>
    <t>王达福巴雅尔</t>
  </si>
  <si>
    <t>152322197212183517</t>
  </si>
  <si>
    <t>佟峰树</t>
  </si>
  <si>
    <t>152322196801023517</t>
  </si>
  <si>
    <t>杨布仁巴雅尔</t>
  </si>
  <si>
    <t>152322197302143519</t>
  </si>
  <si>
    <t>晁福生</t>
  </si>
  <si>
    <t>152322197903173510</t>
  </si>
  <si>
    <t>张河山</t>
  </si>
  <si>
    <t>152322197006063514</t>
  </si>
  <si>
    <t>金都冷</t>
  </si>
  <si>
    <t>152322195403033512</t>
  </si>
  <si>
    <t>王那仁朝格图</t>
  </si>
  <si>
    <t>152322196710013559</t>
  </si>
  <si>
    <t>杨额尔敦</t>
  </si>
  <si>
    <t>152322197102273511</t>
  </si>
  <si>
    <t>金色音吉雅</t>
  </si>
  <si>
    <t>15232219850912351X</t>
  </si>
  <si>
    <t>金勿恩吉雅</t>
  </si>
  <si>
    <t>152322198409093595</t>
  </si>
  <si>
    <t>杨双林</t>
  </si>
  <si>
    <t>15232219551111351X</t>
  </si>
  <si>
    <t>杨月红</t>
  </si>
  <si>
    <t>152322197507143512</t>
  </si>
  <si>
    <t>张巴力吉</t>
  </si>
  <si>
    <t>152322197009013512</t>
  </si>
  <si>
    <t>周八斤</t>
  </si>
  <si>
    <t>152322196403133534</t>
  </si>
  <si>
    <t>唐满都</t>
  </si>
  <si>
    <t>152322195012093518</t>
  </si>
  <si>
    <t>张吐门勿力吉</t>
  </si>
  <si>
    <t>152322197911263516</t>
  </si>
  <si>
    <t>金巴根那</t>
  </si>
  <si>
    <t>152322195801043513</t>
  </si>
  <si>
    <t>金所莲</t>
  </si>
  <si>
    <t>152322197108263517</t>
  </si>
  <si>
    <t>周那日苏</t>
  </si>
  <si>
    <t>152322199410100638</t>
  </si>
  <si>
    <t>金风林</t>
  </si>
  <si>
    <t>152322198110033512</t>
  </si>
  <si>
    <t>杨巴根那</t>
  </si>
  <si>
    <t>152322196206183516</t>
  </si>
  <si>
    <t>金哈斯额尔敦</t>
  </si>
  <si>
    <t>152322196901203531</t>
  </si>
  <si>
    <t>郎玉宝</t>
  </si>
  <si>
    <t>152322195904253513</t>
  </si>
  <si>
    <t>刘宝春</t>
  </si>
  <si>
    <t>152322197612113518</t>
  </si>
  <si>
    <t>李六十三</t>
  </si>
  <si>
    <t>152322196206173510</t>
  </si>
  <si>
    <t>那日苏</t>
  </si>
  <si>
    <t>152322198812213518</t>
  </si>
  <si>
    <t>刘嘎日达</t>
  </si>
  <si>
    <t>152322196112203512</t>
  </si>
  <si>
    <t>赵永红</t>
  </si>
  <si>
    <t>15232219870614351X</t>
  </si>
  <si>
    <t>张青龙</t>
  </si>
  <si>
    <t>152322196308023513</t>
  </si>
  <si>
    <t>杨额尔德木吐</t>
  </si>
  <si>
    <t>152322198910073512</t>
  </si>
  <si>
    <t>李金山</t>
  </si>
  <si>
    <t>152322195404083511</t>
  </si>
  <si>
    <t>时间：2023年 9  月  21 日
9</t>
  </si>
  <si>
    <t>嘎查村（公章）：小哲日根吐</t>
  </si>
  <si>
    <t>华长宝</t>
  </si>
  <si>
    <t>152322197105133514</t>
  </si>
  <si>
    <t>桂清楚12</t>
  </si>
  <si>
    <t>嘎查村（公章）：嘎索克嘎查</t>
  </si>
  <si>
    <t>胡红心</t>
  </si>
  <si>
    <t>152322198208160536</t>
  </si>
  <si>
    <t>97.5</t>
  </si>
  <si>
    <t>科多8号</t>
  </si>
  <si>
    <t>白宝荣</t>
  </si>
  <si>
    <t>152322198003200514</t>
  </si>
  <si>
    <t>金岭17号</t>
  </si>
  <si>
    <t>董斯日古楞</t>
  </si>
  <si>
    <t>152322197908200530</t>
  </si>
  <si>
    <t>刘文宝</t>
  </si>
  <si>
    <t>152322199401040514</t>
  </si>
  <si>
    <t>顾来宝</t>
  </si>
  <si>
    <t>15232219851115055X</t>
  </si>
  <si>
    <t>白东升</t>
  </si>
  <si>
    <t>152322198301300513</t>
  </si>
  <si>
    <t>白曙光</t>
  </si>
  <si>
    <t>152322198003020513</t>
  </si>
  <si>
    <t>13947530402</t>
  </si>
  <si>
    <t>白乌云</t>
  </si>
  <si>
    <t>152322198202200541</t>
  </si>
  <si>
    <t>李玉山</t>
  </si>
  <si>
    <t>152322197206030557</t>
  </si>
  <si>
    <t>顾孟根白乙尔</t>
  </si>
  <si>
    <t>152322197402110538</t>
  </si>
  <si>
    <t>邓勿力吉</t>
  </si>
  <si>
    <t>152322196502180539</t>
  </si>
  <si>
    <t>15847576054</t>
  </si>
  <si>
    <t>白金宝</t>
  </si>
  <si>
    <t>152322197505180539</t>
  </si>
  <si>
    <t>金岭37号</t>
  </si>
  <si>
    <t>包红升</t>
  </si>
  <si>
    <t>152322198401050558</t>
  </si>
  <si>
    <t>石有利</t>
  </si>
  <si>
    <t>152322197507110518</t>
  </si>
  <si>
    <t>13947354430</t>
  </si>
  <si>
    <t>包那日苏</t>
  </si>
  <si>
    <t>152322198906060516</t>
  </si>
  <si>
    <t>白七斤</t>
  </si>
  <si>
    <t>152322197411280512</t>
  </si>
  <si>
    <t>石金平</t>
  </si>
  <si>
    <t>152322197002030512</t>
  </si>
  <si>
    <t>15848531816</t>
  </si>
  <si>
    <t>包哈申巴根那</t>
  </si>
  <si>
    <t>152322197005200513</t>
  </si>
  <si>
    <t>18747501480</t>
  </si>
  <si>
    <t>赵长明</t>
  </si>
  <si>
    <t>15232219821218053X</t>
  </si>
  <si>
    <t>金长岁</t>
  </si>
  <si>
    <t>152322197906050532</t>
  </si>
  <si>
    <t>胡巍岩</t>
  </si>
  <si>
    <t>152322198307210519</t>
  </si>
  <si>
    <t>李青山</t>
  </si>
  <si>
    <t>152322198306300512</t>
  </si>
  <si>
    <t>刘铁山</t>
  </si>
  <si>
    <t>152322196407040554</t>
  </si>
  <si>
    <t>刘小光</t>
  </si>
  <si>
    <t>152322199310200578</t>
  </si>
  <si>
    <t>包宝钢</t>
  </si>
  <si>
    <t>152322198509150550</t>
  </si>
  <si>
    <t>金岭38号</t>
  </si>
  <si>
    <t>时间：2023年9 月 20日</t>
  </si>
  <si>
    <r>
      <rPr>
        <sz val="11"/>
        <color theme="1"/>
        <rFont val="宋体"/>
        <charset val="134"/>
        <scheme val="minor"/>
      </rPr>
      <t>长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宽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高=容积</t>
    </r>
  </si>
  <si>
    <r>
      <rPr>
        <sz val="11"/>
        <color theme="1"/>
        <rFont val="宋体"/>
        <charset val="134"/>
        <scheme val="minor"/>
      </rPr>
      <t>容积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0.65=吨数</t>
    </r>
  </si>
  <si>
    <t>嘎查村（公章）：大海力锦</t>
  </si>
  <si>
    <t>吴福全</t>
  </si>
  <si>
    <t>152322197506173517</t>
  </si>
  <si>
    <t>金陵13</t>
  </si>
  <si>
    <t>侯哈日胡</t>
  </si>
  <si>
    <t>152322197206203518</t>
  </si>
  <si>
    <t>侯通力嘎</t>
  </si>
  <si>
    <t>152322196811023510</t>
  </si>
  <si>
    <t>张那日那</t>
  </si>
  <si>
    <t>152322195507023511</t>
  </si>
  <si>
    <t xml:space="preserve">是 </t>
  </si>
  <si>
    <t>张海燕</t>
  </si>
  <si>
    <t>152322197411143518</t>
  </si>
  <si>
    <t>水小</t>
  </si>
  <si>
    <t>152322196610183526</t>
  </si>
  <si>
    <t>包长林</t>
  </si>
  <si>
    <t>152322197309093518</t>
  </si>
  <si>
    <t>包吐门白乙拉</t>
  </si>
  <si>
    <t>152322195905153514</t>
  </si>
  <si>
    <t>韩明海</t>
  </si>
  <si>
    <t>152322199311213514</t>
  </si>
  <si>
    <t>小华</t>
  </si>
  <si>
    <t>152322197511043514</t>
  </si>
  <si>
    <t>张额尔顿仓</t>
  </si>
  <si>
    <t>152322197111063516</t>
  </si>
  <si>
    <t>武那斯吐</t>
  </si>
  <si>
    <t>152322197310073557</t>
  </si>
  <si>
    <t>王金海</t>
  </si>
  <si>
    <t>152322196912303511</t>
  </si>
  <si>
    <t>韩全宝</t>
  </si>
  <si>
    <t>152322196210123516</t>
  </si>
  <si>
    <t>包七十三</t>
  </si>
  <si>
    <t>15232219691106351X</t>
  </si>
  <si>
    <t>武和平</t>
  </si>
  <si>
    <t>152322197505013511</t>
  </si>
  <si>
    <t>王春光</t>
  </si>
  <si>
    <t>152322197906093516</t>
  </si>
  <si>
    <t>王木仁额</t>
  </si>
  <si>
    <t>152322198212033513</t>
  </si>
  <si>
    <t>赖阿斯冷</t>
  </si>
  <si>
    <t>152322199305053518</t>
  </si>
  <si>
    <t>贾胖小</t>
  </si>
  <si>
    <t>152322195404113522</t>
  </si>
  <si>
    <t>包木仁</t>
  </si>
  <si>
    <t>152322195501173519</t>
  </si>
  <si>
    <t>苏七斤</t>
  </si>
  <si>
    <t>152322196305173516</t>
  </si>
  <si>
    <t>范哈达</t>
  </si>
  <si>
    <t>152322197103083517</t>
  </si>
  <si>
    <t>王胡日查</t>
  </si>
  <si>
    <t>152322197511263517</t>
  </si>
  <si>
    <t>苏银龙</t>
  </si>
  <si>
    <t>152322197701063532</t>
  </si>
  <si>
    <t>包恩和巴拉</t>
  </si>
  <si>
    <t>152322195406183516</t>
  </si>
  <si>
    <t>武太平</t>
  </si>
  <si>
    <t>152322198312223517</t>
  </si>
  <si>
    <t>阿日斯冷</t>
  </si>
  <si>
    <t>152322198208073512</t>
  </si>
  <si>
    <t>苏青海</t>
  </si>
  <si>
    <t>152322198505033517</t>
  </si>
  <si>
    <t>白长寿</t>
  </si>
  <si>
    <t>152322196510223519</t>
  </si>
  <si>
    <t>留柱</t>
  </si>
  <si>
    <t>152322198608153511</t>
  </si>
  <si>
    <t>包长岁</t>
  </si>
  <si>
    <t>152322197005223512</t>
  </si>
  <si>
    <t>包占柱</t>
  </si>
  <si>
    <t>152322196210023515</t>
  </si>
  <si>
    <t>乌恩查干</t>
  </si>
  <si>
    <t>152322198408203510</t>
  </si>
  <si>
    <t>胡吉日嘎拉</t>
  </si>
  <si>
    <t>152322197102223530</t>
  </si>
  <si>
    <t>毕长右</t>
  </si>
  <si>
    <t>152322197409113512</t>
  </si>
  <si>
    <t>韩桑都冷</t>
  </si>
  <si>
    <t>152322195708173516</t>
  </si>
  <si>
    <t>李东山</t>
  </si>
  <si>
    <t>152322196805143516</t>
  </si>
  <si>
    <t>赵呼和吉乐图</t>
  </si>
  <si>
    <t>152322197809083535</t>
  </si>
  <si>
    <t>陈学孟</t>
  </si>
  <si>
    <t>152322197304093519</t>
  </si>
  <si>
    <t>宝成</t>
  </si>
  <si>
    <t>152322198008243513</t>
  </si>
  <si>
    <t>贾格日乐吐</t>
  </si>
  <si>
    <t>152322196707163513</t>
  </si>
  <si>
    <t>郑达古拉</t>
  </si>
  <si>
    <t>152322194812153529</t>
  </si>
  <si>
    <t>王那仁格日乐</t>
  </si>
  <si>
    <t>152322198809023545</t>
  </si>
  <si>
    <t>刘玉龙</t>
  </si>
  <si>
    <t>152322198506293513</t>
  </si>
  <si>
    <t>潘白龙</t>
  </si>
  <si>
    <t>152322198308243515</t>
  </si>
  <si>
    <t>邴铁军</t>
  </si>
  <si>
    <t>152322197507143571</t>
  </si>
  <si>
    <t>温额尔敦其其格</t>
  </si>
  <si>
    <t>152322198104223520</t>
  </si>
  <si>
    <t>陈巴根那</t>
  </si>
  <si>
    <t>152322195901013514</t>
  </si>
  <si>
    <t>王格日乐吐</t>
  </si>
  <si>
    <t>152322196711073510</t>
  </si>
  <si>
    <t>刘仁钦</t>
  </si>
  <si>
    <t>152322197607013512</t>
  </si>
  <si>
    <t>秦萨仁满达</t>
  </si>
  <si>
    <t>152322196111103536</t>
  </si>
  <si>
    <t>贾七斤</t>
  </si>
  <si>
    <t>152322195907153518</t>
  </si>
  <si>
    <t>福林</t>
  </si>
  <si>
    <t>152322197509093512</t>
  </si>
  <si>
    <t>赖百江</t>
  </si>
  <si>
    <t>152322198110123518</t>
  </si>
  <si>
    <t>王勿日查干</t>
  </si>
  <si>
    <t>152322198610023513</t>
  </si>
  <si>
    <t>嘎查村（公章）：前查干吉</t>
  </si>
  <si>
    <t>佟百岁</t>
  </si>
  <si>
    <t>152322197006250918</t>
  </si>
  <si>
    <t>佟流江</t>
  </si>
  <si>
    <t>152322198802270914</t>
  </si>
  <si>
    <t>赵长发</t>
  </si>
  <si>
    <t>152322197201020915</t>
  </si>
  <si>
    <t>白文华</t>
  </si>
  <si>
    <t>152322198105060911</t>
  </si>
  <si>
    <t>赵长福</t>
  </si>
  <si>
    <t>152322197404220976</t>
  </si>
  <si>
    <t>关斯日古楞</t>
  </si>
  <si>
    <t>152322198702040919</t>
  </si>
  <si>
    <t>关高照</t>
  </si>
  <si>
    <t>152322197212240913</t>
  </si>
  <si>
    <t>关小钢</t>
  </si>
  <si>
    <t>152322198205150930</t>
  </si>
  <si>
    <t>洪景龙</t>
  </si>
  <si>
    <t>152322197905120914</t>
  </si>
  <si>
    <t>胡巴根那</t>
  </si>
  <si>
    <t>152322199002200912</t>
  </si>
  <si>
    <t>孟庆福</t>
  </si>
  <si>
    <t>15232219840314091X</t>
  </si>
  <si>
    <t>洪景权</t>
  </si>
  <si>
    <t>152322197308040916</t>
  </si>
  <si>
    <t>嘎查村（公章）：王家套布</t>
  </si>
  <si>
    <t>包国庆</t>
  </si>
  <si>
    <r>
      <rPr>
        <sz val="11"/>
        <color indexed="8"/>
        <rFont val="SimSun"/>
        <charset val="134"/>
      </rPr>
      <t>152322197706153537</t>
    </r>
  </si>
  <si>
    <r>
      <rPr>
        <sz val="11"/>
        <color indexed="8"/>
        <rFont val="SimSun"/>
        <charset val="134"/>
      </rPr>
      <t>金陵37</t>
    </r>
  </si>
  <si>
    <t>王岩青</t>
  </si>
  <si>
    <r>
      <rPr>
        <sz val="11"/>
        <color indexed="8"/>
        <rFont val="SimSun"/>
        <charset val="134"/>
      </rPr>
      <t>152322199509053536</t>
    </r>
  </si>
  <si>
    <t xml:space="preserve"> 是</t>
  </si>
  <si>
    <t>王龙</t>
  </si>
  <si>
    <r>
      <rPr>
        <sz val="11"/>
        <color indexed="8"/>
        <rFont val="SimSun"/>
        <charset val="134"/>
      </rPr>
      <t>152322197808073511</t>
    </r>
  </si>
  <si>
    <t>刘永军</t>
  </si>
  <si>
    <r>
      <rPr>
        <sz val="11"/>
        <color indexed="8"/>
        <rFont val="SimSun"/>
        <charset val="134"/>
      </rPr>
      <t>152301198002051519</t>
    </r>
  </si>
  <si>
    <t>王福贵</t>
  </si>
  <si>
    <r>
      <rPr>
        <sz val="11"/>
        <color indexed="8"/>
        <rFont val="SimSun"/>
        <charset val="134"/>
      </rPr>
      <t>152322198204263538</t>
    </r>
  </si>
  <si>
    <t>郭银锁</t>
  </si>
  <si>
    <r>
      <rPr>
        <sz val="11"/>
        <color indexed="8"/>
        <rFont val="SimSun"/>
        <charset val="134"/>
      </rPr>
      <t>150521196410130510</t>
    </r>
  </si>
  <si>
    <t>王铁刚</t>
  </si>
  <si>
    <r>
      <rPr>
        <sz val="11"/>
        <color indexed="8"/>
        <rFont val="SimSun"/>
        <charset val="134"/>
      </rPr>
      <t>152322196211053513</t>
    </r>
  </si>
  <si>
    <t>包七斤</t>
  </si>
  <si>
    <r>
      <rPr>
        <sz val="11"/>
        <color indexed="8"/>
        <rFont val="SimSun"/>
        <charset val="134"/>
      </rPr>
      <t>152322195104113539</t>
    </r>
  </si>
  <si>
    <t>张金海1</t>
  </si>
  <si>
    <r>
      <rPr>
        <sz val="11"/>
        <color indexed="8"/>
        <rFont val="SimSun"/>
        <charset val="134"/>
      </rPr>
      <t>152322197808183518</t>
    </r>
  </si>
  <si>
    <t>张金海2</t>
  </si>
  <si>
    <t>陈高山</t>
  </si>
  <si>
    <r>
      <rPr>
        <sz val="11"/>
        <color indexed="8"/>
        <rFont val="SimSun"/>
        <charset val="134"/>
      </rPr>
      <t>152322197805153516</t>
    </r>
  </si>
  <si>
    <t>包宝平</t>
  </si>
  <si>
    <r>
      <rPr>
        <sz val="11"/>
        <color indexed="8"/>
        <rFont val="SimSun"/>
        <charset val="134"/>
      </rPr>
      <t>152322196808083539</t>
    </r>
  </si>
  <si>
    <t>李海玉</t>
  </si>
  <si>
    <r>
      <rPr>
        <sz val="11"/>
        <color indexed="8"/>
        <rFont val="SimSun"/>
        <charset val="134"/>
      </rPr>
      <t>152322196705133513</t>
    </r>
  </si>
  <si>
    <t>金银壮子</t>
  </si>
  <si>
    <r>
      <rPr>
        <sz val="11"/>
        <color indexed="8"/>
        <rFont val="SimSun"/>
        <charset val="134"/>
      </rPr>
      <t>15232219660713351X</t>
    </r>
  </si>
  <si>
    <t>杨银全</t>
  </si>
  <si>
    <r>
      <rPr>
        <sz val="11"/>
        <color indexed="8"/>
        <rFont val="SimSun"/>
        <charset val="134"/>
      </rPr>
      <t>15232219780125351X</t>
    </r>
  </si>
  <si>
    <t>杨贵林</t>
  </si>
  <si>
    <r>
      <rPr>
        <sz val="11"/>
        <color indexed="8"/>
        <rFont val="SimSun"/>
        <charset val="134"/>
      </rPr>
      <t>152322196709103514</t>
    </r>
  </si>
  <si>
    <t>包嘎日达</t>
  </si>
  <si>
    <r>
      <rPr>
        <sz val="11"/>
        <color indexed="8"/>
        <rFont val="SimSun"/>
        <charset val="134"/>
      </rPr>
      <t>152322195909223516</t>
    </r>
  </si>
  <si>
    <t>何铁刚</t>
  </si>
  <si>
    <r>
      <rPr>
        <sz val="11"/>
        <color indexed="8"/>
        <rFont val="SimSun"/>
        <charset val="134"/>
      </rPr>
      <t>152322195203133535</t>
    </r>
  </si>
  <si>
    <t>嘎查村（公章）：东查干吉</t>
  </si>
  <si>
    <t>黄宝全</t>
  </si>
  <si>
    <t>152322197302222014</t>
  </si>
  <si>
    <t>郑满仓</t>
  </si>
  <si>
    <t>152322198301152039</t>
  </si>
  <si>
    <t>曹海山</t>
  </si>
  <si>
    <t>152322196209092011</t>
  </si>
  <si>
    <t>金陵12</t>
  </si>
  <si>
    <t>王志义</t>
  </si>
  <si>
    <t>152322196209282018</t>
  </si>
  <si>
    <t>杨庆春</t>
  </si>
  <si>
    <t>152322197803272036</t>
  </si>
  <si>
    <t>张宝福</t>
  </si>
  <si>
    <t>152322196509152012</t>
  </si>
  <si>
    <t>黄宝峰</t>
  </si>
  <si>
    <t>152322198004062037</t>
  </si>
  <si>
    <t>孔青龙</t>
  </si>
  <si>
    <t>15232219630206201X</t>
  </si>
  <si>
    <t>杨青海</t>
  </si>
  <si>
    <t>152322197211262037</t>
  </si>
  <si>
    <t>黄悦慧</t>
  </si>
  <si>
    <t>152322197104042012</t>
  </si>
  <si>
    <t>王德生</t>
  </si>
  <si>
    <t>152322196807022013</t>
  </si>
  <si>
    <t>金双福</t>
  </si>
  <si>
    <t>152322197104202039</t>
  </si>
  <si>
    <t>郭庆海</t>
  </si>
  <si>
    <t>152322196904292031</t>
  </si>
  <si>
    <t>黄成玉</t>
  </si>
  <si>
    <t>152322195709242034</t>
  </si>
  <si>
    <t>时间：2023年  9 月  20 日</t>
  </si>
  <si>
    <t>宝龙山</t>
  </si>
  <si>
    <t>哈日干吐嘎查</t>
  </si>
  <si>
    <t>包宝玉</t>
  </si>
  <si>
    <t>152322196905102615</t>
  </si>
  <si>
    <t>15947259953</t>
  </si>
  <si>
    <t>代白音那木拉</t>
  </si>
  <si>
    <t>152322195409072619</t>
  </si>
  <si>
    <t>15849528049</t>
  </si>
  <si>
    <t>韩海山</t>
  </si>
  <si>
    <t>15232219611201261X</t>
  </si>
  <si>
    <t>13664017830</t>
  </si>
  <si>
    <t>白德生嘎</t>
  </si>
  <si>
    <t>15232219830228261X</t>
  </si>
  <si>
    <t>13634751841</t>
  </si>
  <si>
    <t>包腰斯吐</t>
  </si>
  <si>
    <t>152322199001102616</t>
  </si>
  <si>
    <t>13948559844</t>
  </si>
  <si>
    <t>王国际</t>
  </si>
  <si>
    <t>152322198811072610</t>
  </si>
  <si>
    <t>15134770879</t>
  </si>
  <si>
    <t>陈铁军</t>
  </si>
  <si>
    <t>152322197811012613</t>
  </si>
  <si>
    <t>18747390406</t>
  </si>
  <si>
    <t>白虎</t>
  </si>
  <si>
    <t>152322198706052618</t>
  </si>
  <si>
    <t>15947152492</t>
  </si>
  <si>
    <t>白巴根那</t>
  </si>
  <si>
    <t>152322196805012612</t>
  </si>
  <si>
    <t>13948353407</t>
  </si>
  <si>
    <t>包宝山</t>
  </si>
  <si>
    <t>152322196606062633</t>
  </si>
  <si>
    <t>18747830043</t>
  </si>
  <si>
    <t>包玉山</t>
  </si>
  <si>
    <t>152322197810252615</t>
  </si>
  <si>
    <t>18547535696</t>
  </si>
  <si>
    <t>邰朝格满达</t>
  </si>
  <si>
    <t>152322199102142617</t>
  </si>
  <si>
    <t>13284877705</t>
  </si>
  <si>
    <t>孟哈申阿古拉</t>
  </si>
  <si>
    <t>152322197410132614</t>
  </si>
  <si>
    <t>刘克军</t>
  </si>
  <si>
    <t>152322197712012618</t>
  </si>
  <si>
    <t>15326048745</t>
  </si>
  <si>
    <t>齐宝龙</t>
  </si>
  <si>
    <t>152301198111135033</t>
  </si>
  <si>
    <t>15134767285</t>
  </si>
  <si>
    <t>吴银所</t>
  </si>
  <si>
    <t>152322197904182611</t>
  </si>
  <si>
    <t>15561048626</t>
  </si>
  <si>
    <t>代舍道尔吉</t>
  </si>
  <si>
    <t>152322198412302618</t>
  </si>
  <si>
    <t>刘巴达拉呼</t>
  </si>
  <si>
    <t>152322197809242612</t>
  </si>
  <si>
    <t>13734758526</t>
  </si>
  <si>
    <t>赵阿力木沙</t>
  </si>
  <si>
    <t>152322195903152614</t>
  </si>
  <si>
    <t>13948143972</t>
  </si>
  <si>
    <t>刘忠乃</t>
  </si>
  <si>
    <t>152322198607272615</t>
  </si>
  <si>
    <t>13847505187</t>
  </si>
  <si>
    <t>王浩斯巴乙拉</t>
  </si>
  <si>
    <t>152322196906012611</t>
  </si>
  <si>
    <t>白哈达</t>
  </si>
  <si>
    <t>152322196410202614</t>
  </si>
  <si>
    <t>13514750495</t>
  </si>
  <si>
    <t>王朝伦布和</t>
  </si>
  <si>
    <t>152322195004162616</t>
  </si>
  <si>
    <t>刘道尔吉</t>
  </si>
  <si>
    <t>152322196606102615</t>
  </si>
  <si>
    <t>15134735729</t>
  </si>
  <si>
    <t>包国玉</t>
  </si>
  <si>
    <t>152322197704032619</t>
  </si>
  <si>
    <t>18248347178</t>
  </si>
  <si>
    <t>152322196210202636</t>
  </si>
  <si>
    <t>15947442892</t>
  </si>
  <si>
    <t>包仁钦</t>
  </si>
  <si>
    <t>152322197411100518</t>
  </si>
  <si>
    <t>白宝音吐古斯</t>
  </si>
  <si>
    <t>152322198003062617</t>
  </si>
  <si>
    <t>15848366958</t>
  </si>
  <si>
    <t>孙巴根那</t>
  </si>
  <si>
    <t>152322196507182613</t>
  </si>
  <si>
    <t>15547574718</t>
  </si>
  <si>
    <t>潘七十三</t>
  </si>
  <si>
    <t>152322197808212614</t>
  </si>
  <si>
    <t>18204892948</t>
  </si>
  <si>
    <t>包宝音敖</t>
  </si>
  <si>
    <t>152322196602282612</t>
  </si>
  <si>
    <t>13847514320</t>
  </si>
  <si>
    <t>包格日乐吐</t>
  </si>
  <si>
    <t>152322198308092614</t>
  </si>
  <si>
    <t>15924549958</t>
  </si>
  <si>
    <t>包宝音吐</t>
  </si>
  <si>
    <t>152322197011302612</t>
  </si>
  <si>
    <t>13847591179</t>
  </si>
  <si>
    <t>白额尔敦昌</t>
  </si>
  <si>
    <t>152322197212012654</t>
  </si>
  <si>
    <t>13154755469</t>
  </si>
  <si>
    <t>152322197605122619</t>
  </si>
  <si>
    <t>13394757193</t>
  </si>
  <si>
    <t>安特格喜</t>
  </si>
  <si>
    <t>152322197503152614</t>
  </si>
  <si>
    <t>15750499217</t>
  </si>
  <si>
    <t>白阿古达玛</t>
  </si>
  <si>
    <t>152322199512052630</t>
  </si>
  <si>
    <t>15247569084</t>
  </si>
  <si>
    <t>安巴吐敖其老</t>
  </si>
  <si>
    <t>152322196502022610</t>
  </si>
  <si>
    <t>15048574864</t>
  </si>
  <si>
    <t>王白龙</t>
  </si>
  <si>
    <t>152322197502082618</t>
  </si>
  <si>
    <t>15147043994</t>
  </si>
  <si>
    <t>白田昌</t>
  </si>
  <si>
    <t>152322197701252616</t>
  </si>
  <si>
    <t>13634750841</t>
  </si>
  <si>
    <t>赵旺吉拉</t>
  </si>
  <si>
    <t>152322196401202612</t>
  </si>
  <si>
    <t>13948355304</t>
  </si>
  <si>
    <t>安小平</t>
  </si>
  <si>
    <t>152322198405032613</t>
  </si>
  <si>
    <t>13789654217</t>
  </si>
  <si>
    <t>齐吉仁台</t>
  </si>
  <si>
    <t>15232219751006265X</t>
  </si>
  <si>
    <t>13171123546</t>
  </si>
  <si>
    <t>包舍旺仁钦</t>
  </si>
  <si>
    <t>152322196209072619</t>
  </si>
  <si>
    <t>15924596768</t>
  </si>
  <si>
    <t>张永明</t>
  </si>
  <si>
    <t>152322198312022619</t>
  </si>
  <si>
    <t>15750531395</t>
  </si>
  <si>
    <t>王福明</t>
  </si>
  <si>
    <t>152322196712022619</t>
  </si>
  <si>
    <t>韩太平</t>
  </si>
  <si>
    <t>15232219790115261X</t>
  </si>
  <si>
    <t>15204895200</t>
  </si>
  <si>
    <t>韩小平</t>
  </si>
  <si>
    <t>152322198104092612</t>
  </si>
  <si>
    <t>陈铁桩</t>
  </si>
  <si>
    <t>152322197002082611</t>
  </si>
  <si>
    <t>13154893338</t>
  </si>
  <si>
    <t>吴银财</t>
  </si>
  <si>
    <t>152322197611222616</t>
  </si>
  <si>
    <t>15134771714</t>
  </si>
  <si>
    <t>吴孟根巴根</t>
  </si>
  <si>
    <t>152322198512172611</t>
  </si>
  <si>
    <t>15004931508</t>
  </si>
  <si>
    <t>安蒙敖其老</t>
  </si>
  <si>
    <t>152322195909012612</t>
  </si>
  <si>
    <t>王文利</t>
  </si>
  <si>
    <t>152322198604142612</t>
  </si>
  <si>
    <t>18747843835</t>
  </si>
  <si>
    <t>张乌力吉</t>
  </si>
  <si>
    <t>152322196208252618</t>
  </si>
  <si>
    <t>15048556239</t>
  </si>
  <si>
    <t>齐哈斯巴特尔</t>
  </si>
  <si>
    <t>152322198007082615</t>
  </si>
  <si>
    <t>刘海山</t>
  </si>
  <si>
    <t>152322197202122614</t>
  </si>
  <si>
    <t>15134790349</t>
  </si>
  <si>
    <t>李国志</t>
  </si>
  <si>
    <t>152322197501152610</t>
  </si>
  <si>
    <t>15947350794</t>
  </si>
  <si>
    <t>孟跑不了</t>
  </si>
  <si>
    <t>152322194612192611</t>
  </si>
  <si>
    <t>15147014268</t>
  </si>
  <si>
    <t>吴铁宝</t>
  </si>
  <si>
    <t>152322197511012611</t>
  </si>
  <si>
    <t>白红福</t>
  </si>
  <si>
    <t>15232219840418261X</t>
  </si>
  <si>
    <t>18747843728</t>
  </si>
  <si>
    <t>包阿日斯冷</t>
  </si>
  <si>
    <t>152322196210092617</t>
  </si>
  <si>
    <t>15134730098</t>
  </si>
  <si>
    <t>吴双玉</t>
  </si>
  <si>
    <t>15232219820628261X</t>
  </si>
  <si>
    <t>15947530778</t>
  </si>
  <si>
    <t>赵福顺</t>
  </si>
  <si>
    <t>152322196701242616</t>
  </si>
  <si>
    <t>包连喜</t>
  </si>
  <si>
    <t>152322197803182612</t>
  </si>
  <si>
    <t>张五喜</t>
  </si>
  <si>
    <t>152322196508122612</t>
  </si>
  <si>
    <t>白宝音乌力吉</t>
  </si>
  <si>
    <t>李塔娜</t>
  </si>
  <si>
    <t>嘎查村（公章）：东宝龙山</t>
  </si>
  <si>
    <t>王冬生</t>
  </si>
  <si>
    <t>152322197701130571</t>
  </si>
  <si>
    <t>13634758137</t>
  </si>
  <si>
    <t>青储玉米</t>
  </si>
  <si>
    <t>金陵17</t>
  </si>
  <si>
    <t>胡海明</t>
  </si>
  <si>
    <t>152322198706290536</t>
  </si>
  <si>
    <t>刘色吉拉乎</t>
  </si>
  <si>
    <t>152322196808080514</t>
  </si>
  <si>
    <t>李建军</t>
  </si>
  <si>
    <t>15232219710825053X</t>
  </si>
  <si>
    <t>15560545291</t>
  </si>
  <si>
    <t>王喜连</t>
  </si>
  <si>
    <t>152322198306180514</t>
  </si>
  <si>
    <t>胡海渤</t>
  </si>
  <si>
    <t>152322198303040532</t>
  </si>
  <si>
    <t>15114729688</t>
  </si>
  <si>
    <t>朱宝魁</t>
  </si>
  <si>
    <t>152322197206250533</t>
  </si>
  <si>
    <t>刘广福</t>
  </si>
  <si>
    <t>15052119690307051X</t>
  </si>
  <si>
    <t>13848851969</t>
  </si>
  <si>
    <t>王喜文</t>
  </si>
  <si>
    <t>15232219850812051X</t>
  </si>
  <si>
    <t>刘淑珍</t>
  </si>
  <si>
    <t>152322196903100528</t>
  </si>
  <si>
    <t>王喜梅</t>
  </si>
  <si>
    <t>15232219910508052X</t>
  </si>
  <si>
    <t>15247516688</t>
  </si>
  <si>
    <t>曹文成</t>
  </si>
  <si>
    <t>152322198710100539</t>
  </si>
  <si>
    <t>王明白乙拉</t>
  </si>
  <si>
    <t>15232219600722053X</t>
  </si>
  <si>
    <t>胡启权</t>
  </si>
  <si>
    <t>152322197012300539</t>
  </si>
  <si>
    <t>韩景财</t>
  </si>
  <si>
    <t>152322197004240513</t>
  </si>
  <si>
    <t>王占风</t>
  </si>
  <si>
    <t>15232219760520592</t>
  </si>
  <si>
    <t>刘永刚</t>
  </si>
  <si>
    <t>152322197901100553</t>
  </si>
  <si>
    <t>嘎查村（公章）：东扎布斯</t>
  </si>
  <si>
    <t>丁国强</t>
  </si>
  <si>
    <t>152322199103160534</t>
  </si>
  <si>
    <t>孙六山</t>
  </si>
  <si>
    <t>152322196806010512</t>
  </si>
  <si>
    <t>张磊</t>
  </si>
  <si>
    <t>152322198501130512</t>
  </si>
  <si>
    <t>高小红</t>
  </si>
  <si>
    <t>152322198112080558</t>
  </si>
  <si>
    <t>包毛敖海</t>
  </si>
  <si>
    <t>152322194807130517</t>
  </si>
  <si>
    <t>152322197003240511</t>
  </si>
  <si>
    <t>毕小宝</t>
  </si>
  <si>
    <t>152322197204210538</t>
  </si>
  <si>
    <t>包福全</t>
  </si>
  <si>
    <t>152322197303050592</t>
  </si>
  <si>
    <t>孙宝青</t>
  </si>
  <si>
    <t>152322197712090536</t>
  </si>
  <si>
    <t>胡尼斯吐</t>
  </si>
  <si>
    <t>152322196209060511</t>
  </si>
  <si>
    <t>孙金山</t>
  </si>
  <si>
    <t>152322195402080536</t>
  </si>
  <si>
    <t>王套吐格</t>
  </si>
  <si>
    <t>152322195709100570</t>
  </si>
  <si>
    <t>包山虎</t>
  </si>
  <si>
    <t>152322195212220518</t>
  </si>
  <si>
    <t>安山丹</t>
  </si>
  <si>
    <t>152322198408200563</t>
  </si>
  <si>
    <t>白玉明</t>
  </si>
  <si>
    <t>152322195002080510</t>
  </si>
  <si>
    <t>小清</t>
  </si>
  <si>
    <t>152322194612050517</t>
  </si>
  <si>
    <t>于成林</t>
  </si>
  <si>
    <t>152322197810250599</t>
  </si>
  <si>
    <t>维育3</t>
  </si>
  <si>
    <t>于巴根那</t>
  </si>
  <si>
    <t>152322195403110514</t>
  </si>
  <si>
    <t>嘎查村（公章）：后乜吐硕</t>
  </si>
  <si>
    <t>张文泉</t>
  </si>
  <si>
    <t>152322197802193512</t>
  </si>
  <si>
    <t>白福全</t>
  </si>
  <si>
    <t>15232219840108351X</t>
  </si>
  <si>
    <t>韩巴德拉呼</t>
  </si>
  <si>
    <t>152322198308203513</t>
  </si>
  <si>
    <t>海宝石</t>
  </si>
  <si>
    <t>152322197303143510</t>
  </si>
  <si>
    <t>包五成</t>
  </si>
  <si>
    <t>152322197311253517</t>
  </si>
  <si>
    <t>潘宝音吐</t>
  </si>
  <si>
    <t>152322197404293518</t>
  </si>
  <si>
    <t>赵春发</t>
  </si>
  <si>
    <t>152322197811103515</t>
  </si>
  <si>
    <t>李储俊</t>
  </si>
  <si>
    <t>152322197003183537</t>
  </si>
  <si>
    <t>韩梅花</t>
  </si>
  <si>
    <t>152322196512023529</t>
  </si>
  <si>
    <t>包阿拉坦格日乐</t>
  </si>
  <si>
    <t>152322197111033552</t>
  </si>
  <si>
    <t>戴巴特尔</t>
  </si>
  <si>
    <t>152322198204053530</t>
  </si>
  <si>
    <t>152322198502053512</t>
  </si>
  <si>
    <t>包福龙</t>
  </si>
  <si>
    <t>152322196310153536</t>
  </si>
  <si>
    <t>韩宝泉</t>
  </si>
  <si>
    <t>152322197601113512</t>
  </si>
  <si>
    <t>白石头</t>
  </si>
  <si>
    <t>152322197210283514</t>
  </si>
  <si>
    <t>佟胡其吐</t>
  </si>
  <si>
    <t>152322198202213510</t>
  </si>
  <si>
    <t>包格日朝格套</t>
  </si>
  <si>
    <t>152322199412113512</t>
  </si>
  <si>
    <t>包双福</t>
  </si>
  <si>
    <t>152322196001093517</t>
  </si>
  <si>
    <t>包丁全</t>
  </si>
  <si>
    <t>152322197411213539</t>
  </si>
  <si>
    <t>李宝龙</t>
  </si>
  <si>
    <t>152322198410053515</t>
  </si>
  <si>
    <t>胡福旺</t>
  </si>
  <si>
    <t>152322198403263530</t>
  </si>
  <si>
    <t>包宝音代来</t>
  </si>
  <si>
    <t>152322198607193538</t>
  </si>
  <si>
    <t>包初一</t>
  </si>
  <si>
    <t>152322198301013557</t>
  </si>
  <si>
    <t>吴长林</t>
  </si>
  <si>
    <t>152322196603203517</t>
  </si>
  <si>
    <t>包丁柱</t>
  </si>
  <si>
    <t>152322196310113534</t>
  </si>
  <si>
    <t>吴永全</t>
  </si>
  <si>
    <t>152322196404153510</t>
  </si>
  <si>
    <t>张满泉</t>
  </si>
  <si>
    <t>152322198405153511</t>
  </si>
  <si>
    <t>潘巴拉吉</t>
  </si>
  <si>
    <t>152322194609093532</t>
  </si>
  <si>
    <t>李儲杰</t>
  </si>
  <si>
    <t>152322197506183512</t>
  </si>
  <si>
    <t>王银</t>
  </si>
  <si>
    <t>150521196108180517</t>
  </si>
  <si>
    <t>吴长岁</t>
  </si>
  <si>
    <t>152322195311093518</t>
  </si>
  <si>
    <t>嘎查村（公章）：后满金敖嘎查</t>
  </si>
  <si>
    <t>白阿力坦巴根</t>
  </si>
  <si>
    <t>152322195911260519</t>
  </si>
  <si>
    <t>白宝音德力格</t>
  </si>
  <si>
    <t>152322198402220512</t>
  </si>
  <si>
    <t>白城</t>
  </si>
  <si>
    <t>152322197109120518</t>
  </si>
  <si>
    <t>白哈申额日敦</t>
  </si>
  <si>
    <t>152322195311200512</t>
  </si>
  <si>
    <t>白毛义很</t>
  </si>
  <si>
    <t>152322197603150552</t>
  </si>
  <si>
    <t>金陵67</t>
  </si>
  <si>
    <t>白扎木杨</t>
  </si>
  <si>
    <t>15232219820111051x</t>
  </si>
  <si>
    <t>金陵27</t>
  </si>
  <si>
    <t>包八十一</t>
  </si>
  <si>
    <t>15232219770107053x</t>
  </si>
  <si>
    <t>包巴音那木拉</t>
  </si>
  <si>
    <t>152322197011290519</t>
  </si>
  <si>
    <t>包宝柱1</t>
  </si>
  <si>
    <t>152322197102140516</t>
  </si>
  <si>
    <t>育成23</t>
  </si>
  <si>
    <t>包宝柱2</t>
  </si>
  <si>
    <t>包春生1</t>
  </si>
  <si>
    <t>152322198204200553</t>
  </si>
  <si>
    <t>包春生2</t>
  </si>
  <si>
    <t>包福祥</t>
  </si>
  <si>
    <t>152322195202160515</t>
  </si>
  <si>
    <t>包根德</t>
  </si>
  <si>
    <t>152322197906030515</t>
  </si>
  <si>
    <t>包哈日义很</t>
  </si>
  <si>
    <t>152322197112020518</t>
  </si>
  <si>
    <t>包九链</t>
  </si>
  <si>
    <t>152322197204180519</t>
  </si>
  <si>
    <t>包海君</t>
  </si>
  <si>
    <t>15232219651104052x</t>
  </si>
  <si>
    <t>包七十八</t>
  </si>
  <si>
    <t>152322197402270558</t>
  </si>
  <si>
    <t>包色音朝吐</t>
  </si>
  <si>
    <t>152322198409010518</t>
  </si>
  <si>
    <t>包温都舍</t>
  </si>
  <si>
    <t>152322198410040538</t>
  </si>
  <si>
    <t>宁单34</t>
  </si>
  <si>
    <t>陈林</t>
  </si>
  <si>
    <t>15232219700427051x</t>
  </si>
  <si>
    <t>高嘎达苏</t>
  </si>
  <si>
    <t>152322197509050539</t>
  </si>
  <si>
    <t>高双喜1</t>
  </si>
  <si>
    <t>152322198012240518</t>
  </si>
  <si>
    <t>高双喜2</t>
  </si>
  <si>
    <t>高文龙</t>
  </si>
  <si>
    <t>152322198911190518</t>
  </si>
  <si>
    <t>韩长命</t>
  </si>
  <si>
    <t>152322196210040518</t>
  </si>
  <si>
    <t>韩长征1</t>
  </si>
  <si>
    <t>152322196812260518</t>
  </si>
  <si>
    <t>韩长征2</t>
  </si>
  <si>
    <t>黄发勋</t>
  </si>
  <si>
    <t>15232219630913053x</t>
  </si>
  <si>
    <t>先玉335</t>
  </si>
  <si>
    <t>金布和白尔</t>
  </si>
  <si>
    <t>152322197906080512</t>
  </si>
  <si>
    <t>康麻莲</t>
  </si>
  <si>
    <t>152322197105210516</t>
  </si>
  <si>
    <t>佟宝全</t>
  </si>
  <si>
    <t>15232219700520053x</t>
  </si>
  <si>
    <t>王阿力木沙</t>
  </si>
  <si>
    <t>15232219930409051x</t>
  </si>
  <si>
    <t>王巴吐1</t>
  </si>
  <si>
    <t>152322197909110537</t>
  </si>
  <si>
    <t>王巴吐2</t>
  </si>
  <si>
    <t>王朝格图</t>
  </si>
  <si>
    <t>152322198111180514</t>
  </si>
  <si>
    <t>宏博2109</t>
  </si>
  <si>
    <t>王德格吉日胡</t>
  </si>
  <si>
    <t>152322197108200516</t>
  </si>
  <si>
    <t>王胡木吉乐吐</t>
  </si>
  <si>
    <t>152322197707030555</t>
  </si>
  <si>
    <t>王六十八</t>
  </si>
  <si>
    <t>152322198410070534</t>
  </si>
  <si>
    <t>王塔日巴</t>
  </si>
  <si>
    <t>152322196302150511</t>
  </si>
  <si>
    <t>王张全</t>
  </si>
  <si>
    <t>152322198006170517</t>
  </si>
  <si>
    <t>吴宝庆</t>
  </si>
  <si>
    <t>152322196805140518</t>
  </si>
  <si>
    <t>铁研青贮458</t>
  </si>
  <si>
    <t>吴哈斯巴根</t>
  </si>
  <si>
    <t>152322195112230516</t>
  </si>
  <si>
    <t>吴胡格吉乐</t>
  </si>
  <si>
    <t>152322196702170511</t>
  </si>
  <si>
    <t>吴玉宝</t>
  </si>
  <si>
    <t>152322196412250513</t>
  </si>
  <si>
    <t>秀兰</t>
  </si>
  <si>
    <t>152322196807070525</t>
  </si>
  <si>
    <t>石玉9号</t>
  </si>
  <si>
    <t>张宝林</t>
  </si>
  <si>
    <t>152322197711070533</t>
  </si>
  <si>
    <t>张宝柱1</t>
  </si>
  <si>
    <t>152322197003180555</t>
  </si>
  <si>
    <t>张宝柱2</t>
  </si>
  <si>
    <t>赵白音通力嘎</t>
  </si>
  <si>
    <t>152322198207050538</t>
  </si>
  <si>
    <t>佟清格日吐</t>
  </si>
  <si>
    <t>152322198401120552</t>
  </si>
  <si>
    <t>雨青23</t>
  </si>
  <si>
    <t>包谞彦</t>
  </si>
  <si>
    <t>152322198611100517</t>
  </si>
  <si>
    <t>时间：2023年9月23日</t>
  </si>
  <si>
    <t>嘎查村（公章）：西查干吉</t>
  </si>
  <si>
    <t>包太平</t>
  </si>
  <si>
    <t>152322197002262014</t>
  </si>
  <si>
    <t>黄德才</t>
  </si>
  <si>
    <t>152322197010242013</t>
  </si>
  <si>
    <t>马宝全</t>
  </si>
  <si>
    <t>152322197806162035</t>
  </si>
  <si>
    <t>包满全</t>
  </si>
  <si>
    <t>152322196309112032</t>
  </si>
  <si>
    <t>马额日敦朝鲁</t>
  </si>
  <si>
    <t>152322197004012035</t>
  </si>
  <si>
    <t>白留成</t>
  </si>
  <si>
    <t>152322196301122033</t>
  </si>
  <si>
    <t>白胜利</t>
  </si>
  <si>
    <t>152322197807042019</t>
  </si>
  <si>
    <t>包那仁满都拉</t>
  </si>
  <si>
    <t>152322195612142037</t>
  </si>
  <si>
    <t>何海山</t>
  </si>
  <si>
    <t>152322197703032019</t>
  </si>
  <si>
    <t>包和心</t>
  </si>
  <si>
    <t>152322196807092038</t>
  </si>
  <si>
    <t>陈洪涛</t>
  </si>
  <si>
    <t>152322195509012031</t>
  </si>
  <si>
    <t>白海宝</t>
  </si>
  <si>
    <t>152322198102172010</t>
  </si>
  <si>
    <t>代玉柱</t>
  </si>
  <si>
    <t>152322196205032038</t>
  </si>
  <si>
    <t>张明全</t>
  </si>
  <si>
    <t>152322198310102017</t>
  </si>
  <si>
    <t>邰朝鲁</t>
  </si>
  <si>
    <t>152322196006252011</t>
  </si>
  <si>
    <t>赖双虎</t>
  </si>
  <si>
    <t>152322197110022018</t>
  </si>
  <si>
    <t>包荣杰</t>
  </si>
  <si>
    <t>152322197203212013</t>
  </si>
  <si>
    <t>曲来柱</t>
  </si>
  <si>
    <t>152322195408192010</t>
  </si>
  <si>
    <t>代永发</t>
  </si>
  <si>
    <t>152322198307192015</t>
  </si>
  <si>
    <t>邰双富</t>
  </si>
  <si>
    <t>152322196408052012</t>
  </si>
  <si>
    <t>徐白已拉</t>
  </si>
  <si>
    <t>152322196806232019</t>
  </si>
  <si>
    <t>黄双喜</t>
  </si>
  <si>
    <t>152322194907052018</t>
  </si>
  <si>
    <t>刘占胜</t>
  </si>
  <si>
    <t>15232219720914201X</t>
  </si>
  <si>
    <t>康永全</t>
  </si>
  <si>
    <t>152322198701082017</t>
  </si>
  <si>
    <t>包特格喜</t>
  </si>
  <si>
    <t>152322197108262012</t>
  </si>
  <si>
    <t>白布林</t>
  </si>
  <si>
    <t>152322196210132033</t>
  </si>
  <si>
    <t>包宝全</t>
  </si>
  <si>
    <t>152322196204042031</t>
  </si>
  <si>
    <t>包洪江</t>
  </si>
  <si>
    <t>152322198205182035</t>
  </si>
  <si>
    <t>嘎查村（公章）：后查干花</t>
  </si>
  <si>
    <t>何长所</t>
  </si>
  <si>
    <t>152322196902080510</t>
  </si>
  <si>
    <t>金岭17</t>
  </si>
  <si>
    <t>齐海生</t>
  </si>
  <si>
    <t>152322197306040517</t>
  </si>
  <si>
    <t>胡宝喜</t>
  </si>
  <si>
    <t>152322198503110558</t>
  </si>
  <si>
    <t>包国志</t>
  </si>
  <si>
    <t>152322197601220510</t>
  </si>
  <si>
    <t>何长发</t>
  </si>
  <si>
    <t>152322196603050514</t>
  </si>
  <si>
    <t>合计</t>
  </si>
  <si>
    <t>嘎查村（公章）：塔本格勒</t>
  </si>
  <si>
    <t>白初一</t>
  </si>
  <si>
    <t>152322198301013530</t>
  </si>
  <si>
    <t>于青山</t>
  </si>
  <si>
    <t>152322197902123511</t>
  </si>
  <si>
    <t>陈铁山</t>
  </si>
  <si>
    <t>152322197506053531</t>
  </si>
  <si>
    <t>白志刚</t>
  </si>
  <si>
    <t>152322200002083512</t>
  </si>
  <si>
    <t>吴达付白乙拉</t>
  </si>
  <si>
    <t>152322197503023513</t>
  </si>
  <si>
    <t>金阿斯冷</t>
  </si>
  <si>
    <t>152322196811053533</t>
  </si>
  <si>
    <t>白福柱</t>
  </si>
  <si>
    <t>152322197006243515</t>
  </si>
  <si>
    <t>阿拉德日吐</t>
  </si>
  <si>
    <t>152322198303073510</t>
  </si>
  <si>
    <t>于青林</t>
  </si>
  <si>
    <t>152322197412133514</t>
  </si>
  <si>
    <t>孟阿日木扎</t>
  </si>
  <si>
    <t>152322197105253516</t>
  </si>
  <si>
    <t>152322199304043510</t>
  </si>
  <si>
    <t>包浩斯白乙拉</t>
  </si>
  <si>
    <t>15232219790614351X</t>
  </si>
  <si>
    <t>洪玉山</t>
  </si>
  <si>
    <t>152322196307193510</t>
  </si>
  <si>
    <t>152322198402133515</t>
  </si>
  <si>
    <t>白召那斯塔</t>
  </si>
  <si>
    <t>152322196210293515</t>
  </si>
  <si>
    <t>赵布日额</t>
  </si>
  <si>
    <t>152322198306263512</t>
  </si>
  <si>
    <t>玉琴</t>
  </si>
  <si>
    <t>152322196811023545</t>
  </si>
  <si>
    <t>赵那顺白尔</t>
  </si>
  <si>
    <t>152322196802173517</t>
  </si>
  <si>
    <t>包永全</t>
  </si>
  <si>
    <t>15232219811008351X</t>
  </si>
  <si>
    <t>包海林</t>
  </si>
  <si>
    <t>152322198109213516</t>
  </si>
  <si>
    <t>杨小林</t>
  </si>
  <si>
    <t>152322198112133525</t>
  </si>
  <si>
    <t>包海全</t>
  </si>
  <si>
    <t>152322196911093516</t>
  </si>
  <si>
    <t>吴呼格吉乐图</t>
  </si>
  <si>
    <t>152322198507043516</t>
  </si>
  <si>
    <t>包田德</t>
  </si>
  <si>
    <t>152322195203133551</t>
  </si>
  <si>
    <t>潘八斤</t>
  </si>
  <si>
    <t>152322197102123513</t>
  </si>
  <si>
    <t>赵勿力吉</t>
  </si>
  <si>
    <t>152322198508113512</t>
  </si>
  <si>
    <t>包福林</t>
  </si>
  <si>
    <t>152322198802043535</t>
  </si>
  <si>
    <t>张巴日其德贵</t>
  </si>
  <si>
    <t>152322197111203515</t>
  </si>
  <si>
    <t>关永胜</t>
  </si>
  <si>
    <t>152322197810143515</t>
  </si>
  <si>
    <t>姜海德</t>
  </si>
  <si>
    <t>15232219650216351X</t>
  </si>
  <si>
    <t>张双山</t>
  </si>
  <si>
    <t>152322196606033517</t>
  </si>
  <si>
    <t>张金刚</t>
  </si>
  <si>
    <t>152322198302173536</t>
  </si>
  <si>
    <t>张五山</t>
  </si>
  <si>
    <t>152322197312083513</t>
  </si>
  <si>
    <t>马青山</t>
  </si>
  <si>
    <t>152322196809203539</t>
  </si>
  <si>
    <t>萨茹丽</t>
  </si>
  <si>
    <t>15232219970528354X</t>
  </si>
  <si>
    <t>陈海宝</t>
  </si>
  <si>
    <t>15232219751017351X</t>
  </si>
  <si>
    <t>张乌力吉木仁</t>
  </si>
  <si>
    <t>152322199311103518</t>
  </si>
  <si>
    <t>金永刚</t>
  </si>
  <si>
    <t>152322197711083510</t>
  </si>
  <si>
    <t>孟庆亮</t>
  </si>
  <si>
    <t>152322196808043510</t>
  </si>
  <si>
    <t>张八路</t>
  </si>
  <si>
    <t>152322197411103516</t>
  </si>
  <si>
    <t>张文明</t>
  </si>
  <si>
    <t>15232219910110351X</t>
  </si>
  <si>
    <t>张文君</t>
  </si>
  <si>
    <t>152322199105063519</t>
  </si>
  <si>
    <t>张乌日根达来</t>
  </si>
  <si>
    <t>152322199012033513</t>
  </si>
  <si>
    <t>张福贵</t>
  </si>
  <si>
    <t>152322197108013518</t>
  </si>
  <si>
    <t>马青虎</t>
  </si>
  <si>
    <t>152322197203023511</t>
  </si>
  <si>
    <t>孙乌日那斯吐</t>
  </si>
  <si>
    <t>152322197910023537</t>
  </si>
  <si>
    <t>关永海</t>
  </si>
  <si>
    <t>152322198111143510</t>
  </si>
  <si>
    <t>关永福</t>
  </si>
  <si>
    <t>152322197911293512</t>
  </si>
  <si>
    <t>包胡格吉乐图</t>
  </si>
  <si>
    <t>152322198308053535</t>
  </si>
  <si>
    <t>房双宝</t>
  </si>
  <si>
    <t>152322199809193514</t>
  </si>
  <si>
    <t>张勿力吉</t>
  </si>
  <si>
    <t>152322197102223514</t>
  </si>
  <si>
    <t>陈海全</t>
  </si>
  <si>
    <t>152322198009073536</t>
  </si>
  <si>
    <t>张福柱</t>
  </si>
  <si>
    <t>15232219700310355X</t>
  </si>
  <si>
    <t>陈来福</t>
  </si>
  <si>
    <t>152322198105033518</t>
  </si>
  <si>
    <t>韩那申乌力他</t>
  </si>
  <si>
    <t>152322196612213514</t>
  </si>
  <si>
    <t>嘎查村（公章）：哈布吐改</t>
  </si>
  <si>
    <t>包永华</t>
  </si>
  <si>
    <t>152322198403093519</t>
  </si>
  <si>
    <t>金丁柱</t>
  </si>
  <si>
    <t>152322197401063530</t>
  </si>
  <si>
    <t>白万山</t>
  </si>
  <si>
    <t>152322197302023517</t>
  </si>
  <si>
    <t>白特木尔巴根</t>
  </si>
  <si>
    <t>152322197003103533</t>
  </si>
  <si>
    <t>海虎</t>
  </si>
  <si>
    <t>152322196912173534</t>
  </si>
  <si>
    <t>吴福裕</t>
  </si>
  <si>
    <t>15232219720106351X</t>
  </si>
  <si>
    <t>杨建军</t>
  </si>
  <si>
    <t>152322196810153532</t>
  </si>
  <si>
    <t>孟呼格吉胡</t>
  </si>
  <si>
    <t>152322197102203513</t>
  </si>
  <si>
    <t>宋邦柱</t>
  </si>
  <si>
    <t>152322195802023557</t>
  </si>
  <si>
    <t>纪长福</t>
  </si>
  <si>
    <t>152322195812113513</t>
  </si>
  <si>
    <t>宋长林</t>
  </si>
  <si>
    <t>15232219660307353X</t>
  </si>
  <si>
    <t>梁光华</t>
  </si>
  <si>
    <t>152322198411113516</t>
  </si>
  <si>
    <t>白玉荣</t>
  </si>
  <si>
    <t>152322197407053544</t>
  </si>
  <si>
    <t>王布日额</t>
  </si>
  <si>
    <t>152322197304293510</t>
  </si>
  <si>
    <t>白银山</t>
  </si>
  <si>
    <t>152322196802193518</t>
  </si>
  <si>
    <t>白文宝</t>
  </si>
  <si>
    <t>152322198202233538</t>
  </si>
  <si>
    <t>吴特木其胡</t>
  </si>
  <si>
    <t>152322198208203516</t>
  </si>
  <si>
    <t>白俊明</t>
  </si>
  <si>
    <t>152322199102233519</t>
  </si>
  <si>
    <t>宋桂岩</t>
  </si>
  <si>
    <t>152322197904123515</t>
  </si>
  <si>
    <t>包巴图</t>
  </si>
  <si>
    <t>152322196907233512</t>
  </si>
  <si>
    <t>152322197112243519</t>
  </si>
  <si>
    <t>曹健华</t>
  </si>
  <si>
    <t>152322197508243515</t>
  </si>
  <si>
    <t>张长福</t>
  </si>
  <si>
    <t>152322196807073515</t>
  </si>
  <si>
    <t>刘如意</t>
  </si>
  <si>
    <t>152322197109293515</t>
  </si>
  <si>
    <t>吴海</t>
  </si>
  <si>
    <t>152322196508203551</t>
  </si>
  <si>
    <t>邰永德</t>
  </si>
  <si>
    <t>152322196811133517</t>
  </si>
  <si>
    <t>包桂春</t>
  </si>
  <si>
    <t>152322195511293522</t>
  </si>
  <si>
    <t>王满达</t>
  </si>
  <si>
    <t>152322196404033535</t>
  </si>
  <si>
    <t>包六十三</t>
  </si>
  <si>
    <t>152322197508013517</t>
  </si>
  <si>
    <t>白满全</t>
  </si>
  <si>
    <t>152322197707073512</t>
  </si>
  <si>
    <t>吴财</t>
  </si>
  <si>
    <t>152322197205233512</t>
  </si>
  <si>
    <t>包六所</t>
  </si>
  <si>
    <t>152322196902093514</t>
  </si>
  <si>
    <t>梁建华</t>
  </si>
  <si>
    <t>152322197501153517</t>
  </si>
  <si>
    <t>梁少华</t>
  </si>
  <si>
    <t>152322198110093531</t>
  </si>
  <si>
    <t>吴常宝</t>
  </si>
  <si>
    <t>152322197602263512</t>
  </si>
  <si>
    <t>张全福</t>
  </si>
  <si>
    <t>152322197103153511</t>
  </si>
  <si>
    <t>胡寒花</t>
  </si>
  <si>
    <t>15232219721102352X</t>
  </si>
  <si>
    <t>顾老姑娘</t>
  </si>
  <si>
    <t>152322197504103523</t>
  </si>
  <si>
    <t>宋长山</t>
  </si>
  <si>
    <t>15232219630706353X</t>
  </si>
  <si>
    <t>李玉海</t>
  </si>
  <si>
    <t>152322197808163517</t>
  </si>
  <si>
    <t>王海滨</t>
  </si>
  <si>
    <t>152322198111033514</t>
  </si>
  <si>
    <t>孙金全</t>
  </si>
  <si>
    <t>152322196502013511</t>
  </si>
  <si>
    <t>白宝山</t>
  </si>
  <si>
    <t>15232219600606351X</t>
  </si>
  <si>
    <t>吴长江</t>
  </si>
  <si>
    <t>152322198111223510</t>
  </si>
  <si>
    <t>包永春</t>
  </si>
  <si>
    <t>152322196602183518</t>
  </si>
  <si>
    <t>吴帮柱</t>
  </si>
  <si>
    <t>15232219750524351X</t>
  </si>
  <si>
    <t>白朝格图</t>
  </si>
  <si>
    <t>152322196112223556</t>
  </si>
  <si>
    <t>韩金龙</t>
  </si>
  <si>
    <t>152322197112253514</t>
  </si>
  <si>
    <t>王贺喜叶乐吐</t>
  </si>
  <si>
    <t>152322196303163517</t>
  </si>
  <si>
    <t>吴全</t>
  </si>
  <si>
    <t>王军</t>
  </si>
  <si>
    <t>包春祥</t>
  </si>
  <si>
    <t>杜永荷</t>
  </si>
  <si>
    <t>海涛</t>
  </si>
  <si>
    <t>15114722512</t>
  </si>
  <si>
    <t>15947440385</t>
  </si>
  <si>
    <t>包永胜</t>
  </si>
  <si>
    <t>孟吉林台</t>
  </si>
  <si>
    <t>15949440624</t>
  </si>
  <si>
    <t>石维华</t>
  </si>
  <si>
    <t>15232219710816054</t>
  </si>
  <si>
    <t>佟照那斯吐</t>
  </si>
  <si>
    <t>152322197711193517</t>
  </si>
  <si>
    <t>13474858429</t>
  </si>
  <si>
    <t>孙斯日古冷</t>
  </si>
  <si>
    <t>152322197809083519</t>
  </si>
  <si>
    <t>孟布和朝鲁</t>
  </si>
  <si>
    <t>152322198104213517</t>
  </si>
  <si>
    <t>包那仁朝格套</t>
  </si>
  <si>
    <t>152322198503083510</t>
  </si>
  <si>
    <t>13474953595</t>
  </si>
  <si>
    <t>杨宏胜</t>
  </si>
  <si>
    <t>152322197803043516</t>
  </si>
  <si>
    <t>13848051973</t>
  </si>
  <si>
    <t>金满达</t>
  </si>
  <si>
    <t>152322197203133518</t>
  </si>
  <si>
    <t>金卫宾</t>
  </si>
  <si>
    <t>152322199608073516</t>
  </si>
  <si>
    <t>何文全</t>
  </si>
  <si>
    <t>152322198806103515</t>
  </si>
  <si>
    <t>安福</t>
  </si>
  <si>
    <t>152322195712023510</t>
  </si>
  <si>
    <t>18648286527</t>
  </si>
  <si>
    <t>尤宝青</t>
  </si>
  <si>
    <t>15232219711103351X</t>
  </si>
  <si>
    <t>15714759129</t>
  </si>
  <si>
    <t>尤那日苏</t>
  </si>
  <si>
    <t>152322199002203515</t>
  </si>
  <si>
    <t>张铁生</t>
  </si>
  <si>
    <t>152322197501013514</t>
  </si>
  <si>
    <t>尤苏日吉乐吐</t>
  </si>
  <si>
    <t>152322198210013535</t>
  </si>
  <si>
    <t>孙海宝</t>
  </si>
  <si>
    <t>152322197008033511</t>
  </si>
  <si>
    <t>张军</t>
  </si>
  <si>
    <t>152322198005143517</t>
  </si>
  <si>
    <t>孙七柱</t>
  </si>
  <si>
    <t>152322196607013518</t>
  </si>
  <si>
    <t>孙金钢</t>
  </si>
  <si>
    <t>152322197901253517</t>
  </si>
  <si>
    <t>152322197401063514</t>
  </si>
  <si>
    <t>叶初一</t>
  </si>
  <si>
    <t>152322195301013510</t>
  </si>
  <si>
    <t>包铁所</t>
  </si>
  <si>
    <t>152322197402153511</t>
  </si>
  <si>
    <t>时间：2023年 9  月  22 日
9</t>
  </si>
  <si>
    <t>吴文宾</t>
  </si>
  <si>
    <t>152322197711160512</t>
  </si>
  <si>
    <t>白满泉</t>
  </si>
  <si>
    <t>152322196910190517</t>
  </si>
  <si>
    <t>齐巴根那</t>
  </si>
  <si>
    <t>15232219651020051X</t>
  </si>
  <si>
    <t>白铁牛</t>
  </si>
  <si>
    <t>152322195212260536</t>
  </si>
  <si>
    <t>贵青贮1号</t>
  </si>
  <si>
    <t>贵青贮2号</t>
  </si>
  <si>
    <t>白福林</t>
  </si>
  <si>
    <t>152322198105150538</t>
  </si>
  <si>
    <t>金福湘</t>
  </si>
  <si>
    <t>152322198708150596</t>
  </si>
  <si>
    <r>
      <rPr>
        <sz val="11"/>
        <color theme="1"/>
        <rFont val="宋体"/>
        <charset val="134"/>
        <scheme val="minor"/>
      </rPr>
      <t>金陵3</t>
    </r>
    <r>
      <rPr>
        <sz val="11"/>
        <color theme="1"/>
        <rFont val="宋体"/>
        <charset val="134"/>
        <scheme val="minor"/>
      </rPr>
      <t>7</t>
    </r>
  </si>
  <si>
    <t>王白虎</t>
  </si>
  <si>
    <t>152322196611250516</t>
  </si>
  <si>
    <t>白六斤</t>
  </si>
  <si>
    <t>152322197203070529</t>
  </si>
  <si>
    <t>嘎查村（公章）：哲日根吐</t>
  </si>
  <si>
    <t>吴金宝</t>
  </si>
  <si>
    <t>15232219831208051x</t>
  </si>
  <si>
    <t>科斗8</t>
  </si>
  <si>
    <t>武舍旦</t>
  </si>
  <si>
    <t>152322195709020554</t>
  </si>
  <si>
    <t>包红胜</t>
  </si>
  <si>
    <t>152322198803120539</t>
  </si>
  <si>
    <t>王志成</t>
  </si>
  <si>
    <t>152322198301290538</t>
  </si>
  <si>
    <t>包哈斯扎斯嘎</t>
  </si>
  <si>
    <t>152322198709230512</t>
  </si>
  <si>
    <t>包那申勿力塔</t>
  </si>
  <si>
    <t>152322196706210533</t>
  </si>
  <si>
    <t>包阿力木扎</t>
  </si>
  <si>
    <t>152322197212090556</t>
  </si>
  <si>
    <t>包金花</t>
  </si>
  <si>
    <t>152322197010100525</t>
  </si>
  <si>
    <t>韩玉宝</t>
  </si>
  <si>
    <t>152322196705190518</t>
  </si>
  <si>
    <t>董长春</t>
  </si>
  <si>
    <t>152322198009130510</t>
  </si>
  <si>
    <t>王哈申其其格</t>
  </si>
  <si>
    <t>152322195910080524</t>
  </si>
  <si>
    <t>胡日查</t>
  </si>
  <si>
    <t>152322198212070533</t>
  </si>
  <si>
    <t>包白音那木拉</t>
  </si>
  <si>
    <t>152322198309060534</t>
  </si>
  <si>
    <t>152322196901130539</t>
  </si>
  <si>
    <t>李建明</t>
  </si>
  <si>
    <t>152322199003030513</t>
  </si>
  <si>
    <t>白双宝</t>
  </si>
  <si>
    <t>152322196012130512</t>
  </si>
  <si>
    <t>武那申套吐格</t>
  </si>
  <si>
    <t>152322197111260579</t>
  </si>
  <si>
    <t>葛春友</t>
  </si>
  <si>
    <t>152322196208280539</t>
  </si>
  <si>
    <t>152322198311100515</t>
  </si>
  <si>
    <t>白玉</t>
  </si>
  <si>
    <t>152322197412010530</t>
  </si>
  <si>
    <t>包高娃</t>
  </si>
  <si>
    <t>152322196904140521</t>
  </si>
  <si>
    <t>哈申其其格</t>
  </si>
  <si>
    <t>152325197510231520</t>
  </si>
  <si>
    <t>常建青</t>
  </si>
  <si>
    <t>152322198306090519</t>
  </si>
  <si>
    <t>王铁明</t>
  </si>
  <si>
    <t>152322197111180536</t>
  </si>
  <si>
    <t>白七十三1</t>
  </si>
  <si>
    <t>152322196308232614</t>
  </si>
  <si>
    <t>白七十三2</t>
  </si>
  <si>
    <t>孟治军</t>
  </si>
  <si>
    <t>152322198312020517</t>
  </si>
  <si>
    <t>王铁牛</t>
  </si>
  <si>
    <t>152322197004130517</t>
  </si>
  <si>
    <t>武梅荣</t>
  </si>
  <si>
    <t>152322196210210564</t>
  </si>
  <si>
    <t>王文宝</t>
  </si>
  <si>
    <t>152322198005110512</t>
  </si>
  <si>
    <t>白满都拉</t>
  </si>
  <si>
    <t>152322198505060574</t>
  </si>
  <si>
    <t>陈田虎</t>
  </si>
  <si>
    <t>125322197807050510</t>
  </si>
  <si>
    <t>15232219651012051x</t>
  </si>
  <si>
    <t>白桃</t>
  </si>
  <si>
    <t>152322195911200524</t>
  </si>
  <si>
    <t>白翠金</t>
  </si>
  <si>
    <t>152322197808170514</t>
  </si>
  <si>
    <t>王文平1</t>
  </si>
  <si>
    <t>152322197110100557</t>
  </si>
  <si>
    <t>王文平2</t>
  </si>
  <si>
    <t>白金喜</t>
  </si>
  <si>
    <t>152322198607100530</t>
  </si>
  <si>
    <t>152322196707110518</t>
  </si>
  <si>
    <t>史志华</t>
  </si>
  <si>
    <t>152322198703170555</t>
  </si>
  <si>
    <t>包乌者斯古冷1</t>
  </si>
  <si>
    <t>152322197503150512</t>
  </si>
  <si>
    <t>包乌者斯古冷2</t>
  </si>
  <si>
    <t>董长海1</t>
  </si>
  <si>
    <t>152322198710280517</t>
  </si>
  <si>
    <t>董长海2</t>
  </si>
  <si>
    <t>董长海3</t>
  </si>
  <si>
    <t>闫丫头</t>
  </si>
  <si>
    <t>152322195306120569</t>
  </si>
  <si>
    <t>包布和宝音</t>
  </si>
  <si>
    <t>152322196201100515</t>
  </si>
  <si>
    <t>嘎查村（公章）：扎民胡都格嘎查</t>
  </si>
  <si>
    <t>张顺利</t>
  </si>
  <si>
    <t>15232219900820261X</t>
  </si>
  <si>
    <t>152322196610102618</t>
  </si>
  <si>
    <t>包玉荣1</t>
  </si>
  <si>
    <t>152322197512052623</t>
  </si>
  <si>
    <t>包玉荣2</t>
  </si>
  <si>
    <t>韩阿拉坦巴根1</t>
  </si>
  <si>
    <t>152322197210252611</t>
  </si>
  <si>
    <t>韩阿拉坦巴根2</t>
  </si>
  <si>
    <t>韩双宝</t>
  </si>
  <si>
    <t>152322198707142615</t>
  </si>
  <si>
    <t>韩阿拉达日吐</t>
  </si>
  <si>
    <t>152322198512242616</t>
  </si>
  <si>
    <t>韩双红</t>
  </si>
  <si>
    <t>152322197612282610</t>
  </si>
  <si>
    <t>关那日苏</t>
  </si>
  <si>
    <t>152322199002012612</t>
  </si>
  <si>
    <t>高书生</t>
  </si>
  <si>
    <t>152322197603152638</t>
  </si>
  <si>
    <t>张小奎</t>
  </si>
  <si>
    <t>152322198010012618</t>
  </si>
  <si>
    <t>韩申格仁钦</t>
  </si>
  <si>
    <t>152322196610032613</t>
  </si>
  <si>
    <t>赵铁柱</t>
  </si>
  <si>
    <t>152322196810102639</t>
  </si>
  <si>
    <t>潘白龙1</t>
  </si>
  <si>
    <t>152322197310252651</t>
  </si>
  <si>
    <t>潘白龙2</t>
  </si>
  <si>
    <t>胡桂江</t>
  </si>
  <si>
    <t>152322199308292610</t>
  </si>
  <si>
    <t>张那日苏1</t>
  </si>
  <si>
    <t>152322198410052635</t>
  </si>
  <si>
    <t>张那日苏2</t>
  </si>
  <si>
    <t>李扎那</t>
  </si>
  <si>
    <t>152322196712052615</t>
  </si>
  <si>
    <t>韩高力涛</t>
  </si>
  <si>
    <t>152322198706222613</t>
  </si>
  <si>
    <t>张文斌</t>
  </si>
  <si>
    <t>152322198302102615</t>
  </si>
  <si>
    <t>韩满达</t>
  </si>
  <si>
    <t>152322196807022611</t>
  </si>
  <si>
    <t>韩铁所</t>
  </si>
  <si>
    <t>15232219760303261X</t>
  </si>
  <si>
    <t>曹六喜</t>
  </si>
  <si>
    <t>152322196602212614</t>
  </si>
  <si>
    <t>曹国庆</t>
  </si>
  <si>
    <t>15232219910308261X</t>
  </si>
  <si>
    <t>曹双虎</t>
  </si>
  <si>
    <t>152322197410052614</t>
  </si>
  <si>
    <t>韩阿古达木1</t>
  </si>
  <si>
    <t>152322198607232613</t>
  </si>
  <si>
    <t>韩阿古达木2</t>
  </si>
  <si>
    <t>韩阿古达木3</t>
  </si>
  <si>
    <t>张常所</t>
  </si>
  <si>
    <t>15232219700220261X</t>
  </si>
  <si>
    <t>赵银龙</t>
  </si>
  <si>
    <t>152322197210202614</t>
  </si>
  <si>
    <t>陈月青</t>
  </si>
  <si>
    <t>152322198409182619</t>
  </si>
  <si>
    <t>佟小庆</t>
  </si>
  <si>
    <t>152322197312272613</t>
  </si>
  <si>
    <t>张青山</t>
  </si>
  <si>
    <t>152322196307202616</t>
  </si>
  <si>
    <t>韩巴达拉呼</t>
  </si>
  <si>
    <t>152322199207022638</t>
  </si>
  <si>
    <t>张六喜</t>
  </si>
  <si>
    <t>152322197402202619</t>
  </si>
  <si>
    <t>于海山</t>
  </si>
  <si>
    <t>15232219661102261X</t>
  </si>
  <si>
    <t>韩苏德傲木</t>
  </si>
  <si>
    <t>152322197405082616</t>
  </si>
  <si>
    <t>包额尔敦</t>
  </si>
  <si>
    <t>152322197905262613</t>
  </si>
  <si>
    <t>赵孟根宝力高</t>
  </si>
  <si>
    <t>152322197907202614</t>
  </si>
  <si>
    <t>韩小虎</t>
  </si>
  <si>
    <t>152322197507062616</t>
  </si>
  <si>
    <t>高舒平1</t>
  </si>
  <si>
    <t>152322198101172625</t>
  </si>
  <si>
    <t>高舒平2</t>
  </si>
  <si>
    <t>高舒平3</t>
  </si>
  <si>
    <t>高舒平4</t>
  </si>
  <si>
    <t>高舒平5</t>
  </si>
  <si>
    <t>高舒展1</t>
  </si>
  <si>
    <t>152322197907252611</t>
  </si>
  <si>
    <t>高舒展2</t>
  </si>
  <si>
    <t>曹六十三</t>
  </si>
  <si>
    <t>152322196902282614</t>
  </si>
  <si>
    <t>农户签字</t>
  </si>
  <si>
    <t>呼格吉乐吐</t>
  </si>
  <si>
    <t>152322198301200512</t>
  </si>
  <si>
    <t>白长山</t>
  </si>
  <si>
    <t>152322197602010574</t>
  </si>
  <si>
    <t>包那斯吐</t>
  </si>
  <si>
    <t>152322198102280513</t>
  </si>
  <si>
    <t>吴胜</t>
  </si>
  <si>
    <t>152322196006200510</t>
  </si>
  <si>
    <t>刘初一</t>
  </si>
  <si>
    <t>152322198301010575</t>
  </si>
  <si>
    <t>关永光</t>
  </si>
  <si>
    <t>152322198508310516</t>
  </si>
  <si>
    <t>吴英</t>
  </si>
  <si>
    <t>152322197001090513</t>
  </si>
  <si>
    <t>13294851956</t>
  </si>
  <si>
    <t>包照日格吐</t>
  </si>
  <si>
    <t>15232219580928053Ⅹ</t>
  </si>
  <si>
    <t>15114790671</t>
  </si>
  <si>
    <t>关额日德</t>
  </si>
  <si>
    <t>15232219851030051x</t>
  </si>
  <si>
    <t>关申福来</t>
  </si>
  <si>
    <t>152322197001010536</t>
  </si>
  <si>
    <t>包吉日木吐</t>
  </si>
  <si>
    <t>152322197208150536</t>
  </si>
  <si>
    <t>赵吉林台</t>
  </si>
  <si>
    <t>15232219591029053x</t>
  </si>
  <si>
    <t>刘冬生</t>
  </si>
  <si>
    <t>152322198104060533</t>
  </si>
  <si>
    <t>金岭27号</t>
  </si>
  <si>
    <t>嘎查村（公章）：查申艾勒</t>
  </si>
  <si>
    <t>包胡合巴拉</t>
  </si>
  <si>
    <t>152322196002082617</t>
  </si>
  <si>
    <t>韩胡日查</t>
  </si>
  <si>
    <t>152322197206072618</t>
  </si>
  <si>
    <t>王八月</t>
  </si>
  <si>
    <t>152322195008122611</t>
  </si>
  <si>
    <t>福明</t>
  </si>
  <si>
    <t>152322199002022618</t>
  </si>
  <si>
    <t>陈七十六</t>
  </si>
  <si>
    <t>152322196606022615</t>
  </si>
  <si>
    <t>包德力格尔</t>
  </si>
  <si>
    <t>152322197701182611</t>
  </si>
  <si>
    <t>韩德力格尔</t>
  </si>
  <si>
    <t>152322197008172626</t>
  </si>
  <si>
    <t>白那申布和</t>
  </si>
  <si>
    <t>152322196807102611</t>
  </si>
  <si>
    <t>海海山</t>
  </si>
  <si>
    <t>152322196711152630</t>
  </si>
  <si>
    <t>包圆圆</t>
  </si>
  <si>
    <t>152322199702272634</t>
  </si>
  <si>
    <t>陈大喜</t>
  </si>
  <si>
    <t>152322197010022619</t>
  </si>
  <si>
    <t>白赛音其其格</t>
  </si>
  <si>
    <t>152322195912062629</t>
  </si>
  <si>
    <t>杨满亮</t>
  </si>
  <si>
    <t>152322195309182618</t>
  </si>
  <si>
    <t>高双宝</t>
  </si>
  <si>
    <t>152322198509012617</t>
  </si>
  <si>
    <t>王七十三</t>
  </si>
  <si>
    <t>152322196202102619</t>
  </si>
  <si>
    <t>包胡古吉乐</t>
  </si>
  <si>
    <t>152322197202022613</t>
  </si>
  <si>
    <t>白海山</t>
  </si>
  <si>
    <t>152322196508152619</t>
  </si>
  <si>
    <t>梁宝喜</t>
  </si>
  <si>
    <t>152322197407142619</t>
  </si>
  <si>
    <t>韩玉全</t>
  </si>
  <si>
    <t>152322197207182616</t>
  </si>
  <si>
    <t>金那斯吐</t>
  </si>
  <si>
    <t>152322197702012630</t>
  </si>
  <si>
    <t>白天英</t>
  </si>
  <si>
    <t>152322197411212616</t>
  </si>
  <si>
    <t>金吐斯白尔</t>
  </si>
  <si>
    <t>152322195501132610</t>
  </si>
  <si>
    <t>张明玉</t>
  </si>
  <si>
    <t>152322196510022610</t>
  </si>
  <si>
    <t>常星</t>
  </si>
  <si>
    <t>152322195712182618</t>
  </si>
  <si>
    <t>唐孟根巴根</t>
  </si>
  <si>
    <t>152322197105262615</t>
  </si>
  <si>
    <t>包金山</t>
  </si>
  <si>
    <t>152322196303072615</t>
  </si>
  <si>
    <t>高特日根比力格</t>
  </si>
  <si>
    <t>152322196211052617</t>
  </si>
  <si>
    <t>王腰斯吐</t>
  </si>
  <si>
    <t>152322198305202611</t>
  </si>
  <si>
    <t>152322196907172617</t>
  </si>
  <si>
    <t>韩色音勿力吉</t>
  </si>
  <si>
    <t>152322196710022615</t>
  </si>
  <si>
    <t>谢宝山</t>
  </si>
  <si>
    <t>152322196912192612</t>
  </si>
  <si>
    <t>谢宝音敖</t>
  </si>
  <si>
    <t>152322197205032614</t>
  </si>
  <si>
    <t>张立明</t>
  </si>
  <si>
    <t>152322198808272611</t>
  </si>
  <si>
    <t>王英</t>
  </si>
  <si>
    <t>152322194304082613</t>
  </si>
  <si>
    <t>包根小</t>
  </si>
  <si>
    <t>152322196907072624</t>
  </si>
  <si>
    <t>韩初一</t>
  </si>
  <si>
    <t>152322197212062619</t>
  </si>
  <si>
    <t>连红梅</t>
  </si>
  <si>
    <t>152322198210032621</t>
  </si>
  <si>
    <t>陈桑都冷</t>
  </si>
  <si>
    <t>152322196710142617</t>
  </si>
  <si>
    <t>陈额日德</t>
  </si>
  <si>
    <t>152322197411082612</t>
  </si>
  <si>
    <t>陈朝伦巴根</t>
  </si>
  <si>
    <t>152322196801202638</t>
  </si>
  <si>
    <t>包朝古拉</t>
  </si>
  <si>
    <t>152322199305132611</t>
  </si>
  <si>
    <t>金七斤</t>
  </si>
  <si>
    <t>152322195708082630</t>
  </si>
  <si>
    <t>常玉山</t>
  </si>
  <si>
    <t>152322196608052615</t>
  </si>
  <si>
    <t>白特木乐</t>
  </si>
  <si>
    <t>152322195105022612</t>
  </si>
  <si>
    <t>韩银宝</t>
  </si>
  <si>
    <t>152322194910032616</t>
  </si>
  <si>
    <t>曹也夫白尔</t>
  </si>
  <si>
    <t>152322196201072614</t>
  </si>
  <si>
    <t>张德明</t>
  </si>
  <si>
    <t>152322196612152619</t>
  </si>
  <si>
    <t>德全</t>
  </si>
  <si>
    <t>15232219780301263X</t>
  </si>
  <si>
    <t>包红新</t>
  </si>
  <si>
    <t>152322197408212674</t>
  </si>
  <si>
    <t>曹玉山</t>
  </si>
  <si>
    <t>152322197005022614</t>
  </si>
  <si>
    <t>宝音德力格</t>
  </si>
  <si>
    <t>152322198510242612</t>
  </si>
  <si>
    <t>白铁连</t>
  </si>
  <si>
    <t>152322195410192634</t>
  </si>
  <si>
    <t>王海山</t>
  </si>
  <si>
    <t>15232219680223261X</t>
  </si>
  <si>
    <t>包宝音孟和</t>
  </si>
  <si>
    <t>152322198508052617</t>
  </si>
  <si>
    <t>白雪松</t>
  </si>
  <si>
    <t>152322198407032617</t>
  </si>
  <si>
    <t>宝音都冷</t>
  </si>
  <si>
    <t>152322196101202610</t>
  </si>
  <si>
    <t>金玉</t>
  </si>
  <si>
    <t>152322197703222613</t>
  </si>
  <si>
    <t>赵满达</t>
  </si>
  <si>
    <t>152322197110282610</t>
  </si>
  <si>
    <t>石头</t>
  </si>
  <si>
    <t>152322196605042614</t>
  </si>
  <si>
    <t>梁宝祥</t>
  </si>
  <si>
    <t>152322197810112612</t>
  </si>
  <si>
    <t>包胡木</t>
  </si>
  <si>
    <t>15232219750508263X</t>
  </si>
  <si>
    <t>来喜</t>
  </si>
  <si>
    <t>152322197306082610</t>
  </si>
  <si>
    <t>曹白音勿力吉</t>
  </si>
  <si>
    <t>152322197201082614</t>
  </si>
  <si>
    <t>代文胜</t>
  </si>
  <si>
    <t>152322197304262650</t>
  </si>
  <si>
    <t>包国林</t>
  </si>
  <si>
    <t>152322197708162613</t>
  </si>
  <si>
    <t>杨宝平</t>
  </si>
  <si>
    <t>152322197210202630</t>
  </si>
  <si>
    <t>曹协木拉</t>
  </si>
  <si>
    <t>152322194509122615</t>
  </si>
  <si>
    <t>付田仓</t>
  </si>
  <si>
    <t>152322195412022655</t>
  </si>
  <si>
    <t>嘎查村（公章）：后玛尼吐</t>
  </si>
  <si>
    <t>戴岩峰</t>
  </si>
  <si>
    <t>152322198109080530</t>
  </si>
  <si>
    <t>13947503501</t>
  </si>
  <si>
    <t>吴晓峰</t>
  </si>
  <si>
    <t>152322197508010551</t>
  </si>
  <si>
    <t>高力套</t>
  </si>
  <si>
    <t>152322196305130516</t>
  </si>
  <si>
    <t>韩海英</t>
  </si>
  <si>
    <t>152322198305060545</t>
  </si>
  <si>
    <t>郑云峰</t>
  </si>
  <si>
    <t>152322196509270537</t>
  </si>
  <si>
    <t>嘎查村（公章）：前玛尼吐嘎查</t>
  </si>
  <si>
    <t>户主签字</t>
  </si>
  <si>
    <t>张春生</t>
  </si>
  <si>
    <t>152322198202020516</t>
  </si>
  <si>
    <t>孙长江</t>
  </si>
  <si>
    <t>152322198311053819</t>
  </si>
  <si>
    <t>张玉柱</t>
  </si>
  <si>
    <t>152322196909200538</t>
  </si>
  <si>
    <t>刘永平</t>
  </si>
  <si>
    <t>152322200010200512</t>
  </si>
  <si>
    <t>张永全</t>
  </si>
  <si>
    <t>152322197712260515</t>
  </si>
  <si>
    <t>单小华</t>
  </si>
  <si>
    <t>152322196409210510</t>
  </si>
  <si>
    <t>刘八十三</t>
  </si>
  <si>
    <t>152322196503080513</t>
  </si>
  <si>
    <t>韩留柱</t>
  </si>
  <si>
    <t>152322196011020530</t>
  </si>
  <si>
    <t>代旺全</t>
  </si>
  <si>
    <t>152322197702200519</t>
  </si>
  <si>
    <t>张全宝</t>
  </si>
  <si>
    <t>152322197404040553</t>
  </si>
  <si>
    <t>刘香宝</t>
  </si>
  <si>
    <t>15232219821210051X</t>
  </si>
  <si>
    <t>白玉青</t>
  </si>
  <si>
    <t>152322197701200517</t>
  </si>
  <si>
    <t>陈宝音吐</t>
  </si>
  <si>
    <t>152322198104160531</t>
  </si>
  <si>
    <t>王青林</t>
  </si>
  <si>
    <t>15232219920405401X</t>
  </si>
  <si>
    <t>王悖文</t>
  </si>
  <si>
    <t>152322198411240515</t>
  </si>
  <si>
    <t>吴永林</t>
  </si>
  <si>
    <t>152322197402020559</t>
  </si>
  <si>
    <t>陈铁钢</t>
  </si>
  <si>
    <t>152322198201260518</t>
  </si>
  <si>
    <t>包桂琴</t>
  </si>
  <si>
    <t>152322197811040526</t>
  </si>
  <si>
    <t>包巴吐</t>
  </si>
  <si>
    <t>152322198308150538</t>
  </si>
  <si>
    <t>李全喜</t>
  </si>
  <si>
    <t>152322195901010575</t>
  </si>
  <si>
    <t>杨来顺</t>
  </si>
  <si>
    <t>152322195508100515</t>
  </si>
  <si>
    <t>白秀金</t>
  </si>
  <si>
    <t>152322196609220553</t>
  </si>
  <si>
    <t>陈德力格尔</t>
  </si>
  <si>
    <t>152322197906060570</t>
  </si>
  <si>
    <t>刘六十三</t>
  </si>
  <si>
    <t>15232219841016053X</t>
  </si>
  <si>
    <t>单佳强</t>
  </si>
  <si>
    <t>152322198903190534</t>
  </si>
  <si>
    <t>岳彩君</t>
  </si>
  <si>
    <t>152322198307130535</t>
  </si>
  <si>
    <t>王桂兰</t>
  </si>
  <si>
    <t>152322196603270525</t>
  </si>
  <si>
    <t>张玉山</t>
  </si>
  <si>
    <t>152322197502140590</t>
  </si>
  <si>
    <t>刘晓红</t>
  </si>
  <si>
    <t>152322198401300529</t>
  </si>
  <si>
    <t>白生</t>
  </si>
  <si>
    <t>152322198601240575</t>
  </si>
  <si>
    <t>张铁山</t>
  </si>
  <si>
    <t>152322197110250512</t>
  </si>
  <si>
    <t>白春生</t>
  </si>
  <si>
    <t>152322198112020555</t>
  </si>
  <si>
    <t>陈海龙</t>
  </si>
  <si>
    <t>152322197803160579</t>
  </si>
  <si>
    <t>15232219680325057X</t>
  </si>
  <si>
    <t>152322198204010530</t>
  </si>
  <si>
    <t>白长明</t>
  </si>
  <si>
    <t>15232219380515051X</t>
  </si>
  <si>
    <t>白明生</t>
  </si>
  <si>
    <t>152322198505160516</t>
  </si>
  <si>
    <t>包黑龙</t>
  </si>
  <si>
    <t>152322194708060517</t>
  </si>
  <si>
    <t>关海宝</t>
  </si>
  <si>
    <t>152322197412250534</t>
  </si>
  <si>
    <t>关德壮</t>
  </si>
  <si>
    <t>15232219771203055X</t>
  </si>
  <si>
    <t>陈德常</t>
  </si>
  <si>
    <t>15232219650423051X</t>
  </si>
  <si>
    <t>刘胡所</t>
  </si>
  <si>
    <t>152322195312060515</t>
  </si>
  <si>
    <t>包春荣</t>
  </si>
  <si>
    <t>152322198708190512</t>
  </si>
  <si>
    <t>马鑫</t>
  </si>
  <si>
    <t>152322200211190576</t>
  </si>
  <si>
    <t>陈胡格吉乐吐</t>
  </si>
  <si>
    <t>152322197601280556</t>
  </si>
  <si>
    <t>王七十五</t>
  </si>
  <si>
    <t>152322196712260510</t>
  </si>
  <si>
    <t>李巴特尔</t>
  </si>
  <si>
    <t>152322196511060539</t>
  </si>
  <si>
    <t>陈刚阿</t>
  </si>
  <si>
    <t>152322195309110518</t>
  </si>
  <si>
    <r>
      <rPr>
        <sz val="11"/>
        <rFont val="宋体"/>
        <charset val="134"/>
      </rPr>
      <t>长</t>
    </r>
    <r>
      <rPr>
        <sz val="11"/>
        <rFont val="Arial"/>
        <charset val="134"/>
      </rPr>
      <t>×</t>
    </r>
    <r>
      <rPr>
        <sz val="11"/>
        <rFont val="宋体"/>
        <charset val="134"/>
      </rPr>
      <t>宽</t>
    </r>
    <r>
      <rPr>
        <sz val="11"/>
        <rFont val="Arial"/>
        <charset val="134"/>
      </rPr>
      <t>×</t>
    </r>
    <r>
      <rPr>
        <sz val="11"/>
        <rFont val="宋体"/>
        <charset val="134"/>
      </rPr>
      <t>高=容积</t>
    </r>
  </si>
  <si>
    <r>
      <rPr>
        <sz val="11"/>
        <rFont val="宋体"/>
        <charset val="134"/>
      </rPr>
      <t>容积</t>
    </r>
    <r>
      <rPr>
        <sz val="11"/>
        <rFont val="Arial"/>
        <charset val="134"/>
      </rPr>
      <t>×</t>
    </r>
    <r>
      <rPr>
        <sz val="11"/>
        <rFont val="宋体"/>
        <charset val="134"/>
      </rPr>
      <t>0.65=吨数</t>
    </r>
  </si>
  <si>
    <t>嘎查村（公章）：包楞海力锦嘎查</t>
  </si>
  <si>
    <t>秦额尔敦毕力格</t>
  </si>
  <si>
    <t>152322198202013519</t>
  </si>
  <si>
    <t>15647565051</t>
  </si>
  <si>
    <t>吴朝木日力格</t>
  </si>
  <si>
    <t>152322199002163541</t>
  </si>
  <si>
    <t>15848588129</t>
  </si>
  <si>
    <t>贵青贮</t>
  </si>
  <si>
    <t>王晓亮</t>
  </si>
  <si>
    <t>152322199309023519</t>
  </si>
  <si>
    <t>13847951275</t>
  </si>
  <si>
    <t>高海山</t>
  </si>
  <si>
    <t>152322197102033518</t>
  </si>
  <si>
    <t>15942236593</t>
  </si>
  <si>
    <t>郑艳平</t>
  </si>
  <si>
    <t>152322198302063521</t>
  </si>
  <si>
    <t>15849515540</t>
  </si>
  <si>
    <t>佟吐布信白尔</t>
  </si>
  <si>
    <t>152322197010073539</t>
  </si>
  <si>
    <t>13848551033</t>
  </si>
  <si>
    <t>金岭410</t>
  </si>
  <si>
    <t>王双虎</t>
  </si>
  <si>
    <t>152322198212073531</t>
  </si>
  <si>
    <t>15924472968</t>
  </si>
  <si>
    <t>玉青23</t>
  </si>
  <si>
    <t>潘双阿</t>
  </si>
  <si>
    <t>15232219840316353X</t>
  </si>
  <si>
    <t>13948587253</t>
  </si>
  <si>
    <t>王七十八</t>
  </si>
  <si>
    <t>152322196502223519</t>
  </si>
  <si>
    <t>15924498306</t>
  </si>
  <si>
    <t>包阿木古楞</t>
  </si>
  <si>
    <t>152322198410293535</t>
  </si>
  <si>
    <t>15247557622</t>
  </si>
  <si>
    <t>王长命</t>
  </si>
  <si>
    <t>15232219601211351X</t>
  </si>
  <si>
    <t>15647532399</t>
  </si>
  <si>
    <t>吴胜利</t>
  </si>
  <si>
    <t>152322198709093511</t>
  </si>
  <si>
    <t>13847571484</t>
  </si>
  <si>
    <t>吴铁柱</t>
  </si>
  <si>
    <t>152322196607203530</t>
  </si>
  <si>
    <t>17610010720</t>
  </si>
  <si>
    <t>谢金山</t>
  </si>
  <si>
    <t>152322195908083515</t>
  </si>
  <si>
    <t>王万宝</t>
  </si>
  <si>
    <t>152322198704123574</t>
  </si>
  <si>
    <t>15134708207</t>
  </si>
  <si>
    <t>包德吉日胡</t>
  </si>
  <si>
    <t>152322196204053531</t>
  </si>
  <si>
    <t>15149927210</t>
  </si>
  <si>
    <t>谢石林</t>
  </si>
  <si>
    <t>152322196307303513</t>
  </si>
  <si>
    <t>15547598090</t>
  </si>
  <si>
    <t>刘殿龙</t>
  </si>
  <si>
    <t>152322198409103538</t>
  </si>
  <si>
    <t>15134705992</t>
  </si>
  <si>
    <t>钱巴拉</t>
  </si>
  <si>
    <t>152322197403033511</t>
  </si>
  <si>
    <t>13722054105</t>
  </si>
  <si>
    <t>1</t>
  </si>
  <si>
    <t>粉碎</t>
  </si>
  <si>
    <t>王胜利</t>
  </si>
  <si>
    <t>152322197301163518</t>
  </si>
  <si>
    <t>15750579409</t>
  </si>
  <si>
    <t>谢色音特古舍</t>
  </si>
  <si>
    <t>152322196603183536</t>
  </si>
  <si>
    <t>13245965496</t>
  </si>
  <si>
    <t>刘孟根巴根</t>
  </si>
  <si>
    <t>152322198502123517</t>
  </si>
  <si>
    <t>15934996144</t>
  </si>
  <si>
    <t>萨仁格日乐</t>
  </si>
  <si>
    <t>152322195503293522</t>
  </si>
  <si>
    <t>13634751502</t>
  </si>
  <si>
    <t>吴图布信</t>
  </si>
  <si>
    <t>152322197711033513</t>
  </si>
  <si>
    <t>15647531886</t>
  </si>
  <si>
    <t>谢朝格套</t>
  </si>
  <si>
    <t>15232219721002351X</t>
  </si>
  <si>
    <t>13847587901</t>
  </si>
  <si>
    <t>捆草</t>
  </si>
  <si>
    <t>吴斯日古楞</t>
  </si>
  <si>
    <t>152322198601043512</t>
  </si>
  <si>
    <t>13214851209</t>
  </si>
  <si>
    <t>时间：2023年 9  月 23  日</t>
  </si>
  <si>
    <t>村党支部书记或村主任（签字）：吴宝花</t>
  </si>
  <si>
    <t>入户调查村委员会工作人员（签字）：吴宝花、赵斯日古楞</t>
  </si>
  <si>
    <t>白家套布嘎查</t>
  </si>
  <si>
    <r>
      <rPr>
        <sz val="10"/>
        <color rgb="FF000000"/>
        <rFont val="Arial"/>
        <charset val="0"/>
      </rPr>
      <t>张宝音德力格</t>
    </r>
  </si>
  <si>
    <r>
      <rPr>
        <sz val="10"/>
        <color rgb="FF000000"/>
        <rFont val="Arial"/>
        <charset val="0"/>
      </rPr>
      <t>152322198406012614</t>
    </r>
  </si>
  <si>
    <t>韩满全</t>
  </si>
  <si>
    <r>
      <rPr>
        <sz val="10"/>
        <color rgb="FF000000"/>
        <rFont val="Arial"/>
        <charset val="0"/>
      </rPr>
      <t>152322197612132612</t>
    </r>
  </si>
  <si>
    <r>
      <rPr>
        <sz val="10"/>
        <color rgb="FF000000"/>
        <rFont val="Arial"/>
        <charset val="0"/>
      </rPr>
      <t>王青龙</t>
    </r>
  </si>
  <si>
    <r>
      <rPr>
        <sz val="10"/>
        <color rgb="FF000000"/>
        <rFont val="Arial"/>
        <charset val="0"/>
      </rPr>
      <t>152322196211102610</t>
    </r>
  </si>
  <si>
    <r>
      <rPr>
        <sz val="10"/>
        <color rgb="FF000000"/>
        <rFont val="Arial"/>
        <charset val="0"/>
      </rPr>
      <t>姚森林</t>
    </r>
  </si>
  <si>
    <r>
      <rPr>
        <sz val="10"/>
        <color rgb="FF000000"/>
        <rFont val="Arial"/>
        <charset val="0"/>
      </rPr>
      <t>152322197108192616</t>
    </r>
  </si>
  <si>
    <r>
      <rPr>
        <sz val="10"/>
        <color rgb="FF000000"/>
        <rFont val="Arial"/>
        <charset val="0"/>
      </rPr>
      <t>海呼格吉乐吐</t>
    </r>
  </si>
  <si>
    <r>
      <rPr>
        <sz val="10"/>
        <color rgb="FF000000"/>
        <rFont val="Arial"/>
        <charset val="0"/>
      </rPr>
      <t>152322197501262617</t>
    </r>
  </si>
  <si>
    <r>
      <rPr>
        <sz val="10"/>
        <color rgb="FF000000"/>
        <rFont val="Arial"/>
        <charset val="0"/>
      </rPr>
      <t>包阿拉坦巴根</t>
    </r>
  </si>
  <si>
    <r>
      <rPr>
        <sz val="10"/>
        <color rgb="FF000000"/>
        <rFont val="Arial"/>
        <charset val="0"/>
      </rPr>
      <t>152322196302122633</t>
    </r>
  </si>
  <si>
    <r>
      <rPr>
        <sz val="10"/>
        <color rgb="FF000000"/>
        <rFont val="Arial"/>
        <charset val="0"/>
      </rPr>
      <t>邰太平</t>
    </r>
  </si>
  <si>
    <r>
      <rPr>
        <sz val="10"/>
        <color rgb="FF000000"/>
        <rFont val="Arial"/>
        <charset val="0"/>
      </rPr>
      <t>152322197404142613</t>
    </r>
  </si>
  <si>
    <r>
      <rPr>
        <sz val="10"/>
        <color rgb="FF000000"/>
        <rFont val="Arial"/>
        <charset val="0"/>
      </rPr>
      <t>包大喜</t>
    </r>
  </si>
  <si>
    <r>
      <rPr>
        <sz val="10"/>
        <color rgb="FF000000"/>
        <rFont val="Arial"/>
        <charset val="0"/>
      </rPr>
      <t>152322197711102611</t>
    </r>
  </si>
  <si>
    <r>
      <rPr>
        <sz val="10"/>
        <color rgb="FF000000"/>
        <rFont val="Arial"/>
        <charset val="0"/>
      </rPr>
      <t>邰伍一</t>
    </r>
  </si>
  <si>
    <r>
      <rPr>
        <sz val="10"/>
        <color rgb="FF000000"/>
        <rFont val="Arial"/>
        <charset val="0"/>
      </rPr>
      <t>152322197205112614</t>
    </r>
  </si>
  <si>
    <r>
      <rPr>
        <sz val="10"/>
        <color rgb="FF000000"/>
        <rFont val="Arial"/>
        <charset val="0"/>
      </rPr>
      <t>邢万喜</t>
    </r>
  </si>
  <si>
    <r>
      <rPr>
        <sz val="10"/>
        <color rgb="FF000000"/>
        <rFont val="Arial"/>
        <charset val="0"/>
      </rPr>
      <t>152322196309062610</t>
    </r>
  </si>
  <si>
    <r>
      <rPr>
        <sz val="10"/>
        <color rgb="FF000000"/>
        <rFont val="Arial"/>
        <charset val="0"/>
      </rPr>
      <t>白玉柱</t>
    </r>
  </si>
  <si>
    <r>
      <rPr>
        <sz val="10"/>
        <color rgb="FF000000"/>
        <rFont val="Arial"/>
        <charset val="0"/>
      </rPr>
      <t>152322197409202638</t>
    </r>
  </si>
  <si>
    <r>
      <rPr>
        <sz val="10"/>
        <color rgb="FF000000"/>
        <rFont val="Arial"/>
        <charset val="0"/>
      </rPr>
      <t>敖铁龙</t>
    </r>
  </si>
  <si>
    <r>
      <rPr>
        <sz val="10"/>
        <color rgb="FF000000"/>
        <rFont val="Arial"/>
        <charset val="0"/>
      </rPr>
      <t>152322198210242610</t>
    </r>
  </si>
  <si>
    <r>
      <rPr>
        <sz val="10"/>
        <color rgb="FF000000"/>
        <rFont val="Arial"/>
        <charset val="0"/>
      </rPr>
      <t>包龙泉</t>
    </r>
  </si>
  <si>
    <r>
      <rPr>
        <sz val="10"/>
        <color rgb="FF000000"/>
        <rFont val="Arial"/>
        <charset val="0"/>
      </rPr>
      <t>152322195601012616</t>
    </r>
  </si>
  <si>
    <r>
      <rPr>
        <sz val="10"/>
        <color rgb="FF000000"/>
        <rFont val="Arial"/>
        <charset val="0"/>
      </rPr>
      <t>王勿日根</t>
    </r>
  </si>
  <si>
    <r>
      <rPr>
        <sz val="10"/>
        <color rgb="FF000000"/>
        <rFont val="Arial"/>
        <charset val="0"/>
      </rPr>
      <t>152322196510222612</t>
    </r>
  </si>
  <si>
    <r>
      <rPr>
        <sz val="10"/>
        <color rgb="FF000000"/>
        <rFont val="Arial"/>
        <charset val="0"/>
      </rPr>
      <t>包春喜</t>
    </r>
  </si>
  <si>
    <r>
      <rPr>
        <sz val="10"/>
        <color rgb="FF000000"/>
        <rFont val="Arial"/>
        <charset val="0"/>
      </rPr>
      <t>15232219860902261X</t>
    </r>
  </si>
  <si>
    <r>
      <rPr>
        <sz val="10"/>
        <color rgb="FF000000"/>
        <rFont val="Arial"/>
        <charset val="0"/>
      </rPr>
      <t>王全福</t>
    </r>
  </si>
  <si>
    <r>
      <rPr>
        <sz val="10"/>
        <color rgb="FF000000"/>
        <rFont val="Arial"/>
        <charset val="0"/>
      </rPr>
      <t>152322197410022618</t>
    </r>
  </si>
  <si>
    <r>
      <rPr>
        <sz val="10"/>
        <color rgb="FF000000"/>
        <rFont val="Arial"/>
        <charset val="0"/>
      </rPr>
      <t>包海青少布</t>
    </r>
  </si>
  <si>
    <r>
      <rPr>
        <sz val="10"/>
        <color rgb="FF000000"/>
        <rFont val="Arial"/>
        <charset val="0"/>
      </rPr>
      <t>15232219620204261X</t>
    </r>
  </si>
  <si>
    <t>陈木仁</t>
  </si>
  <si>
    <t>152322196705042611</t>
  </si>
  <si>
    <r>
      <rPr>
        <sz val="10"/>
        <color rgb="FF000000"/>
        <rFont val="Arial"/>
        <charset val="0"/>
      </rPr>
      <t>何长寿</t>
    </r>
  </si>
  <si>
    <r>
      <rPr>
        <sz val="10"/>
        <color rgb="FF000000"/>
        <rFont val="Arial"/>
        <charset val="0"/>
      </rPr>
      <t>152322197305100514</t>
    </r>
  </si>
  <si>
    <t>158045754694</t>
  </si>
  <si>
    <r>
      <rPr>
        <sz val="10"/>
        <color rgb="FF000000"/>
        <rFont val="Arial"/>
        <charset val="0"/>
      </rPr>
      <t>代色音乌力吉</t>
    </r>
  </si>
  <si>
    <r>
      <rPr>
        <sz val="10"/>
        <color rgb="FF000000"/>
        <rFont val="Arial"/>
        <charset val="0"/>
      </rPr>
      <t>152322196003172614</t>
    </r>
  </si>
  <si>
    <r>
      <rPr>
        <sz val="10"/>
        <color rgb="FF000000"/>
        <rFont val="Arial"/>
        <charset val="0"/>
      </rPr>
      <t>海呼斯乐吐</t>
    </r>
  </si>
  <si>
    <r>
      <rPr>
        <sz val="10"/>
        <color rgb="FF000000"/>
        <rFont val="Arial"/>
        <charset val="0"/>
      </rPr>
      <t>152322197703032617</t>
    </r>
  </si>
  <si>
    <t>海呼斯乐吐</t>
  </si>
  <si>
    <t>152322197703032617</t>
  </si>
  <si>
    <t>嘎查村（公章）：佳木斯林场</t>
  </si>
  <si>
    <t>吴永泉</t>
  </si>
  <si>
    <t>152322197909112612</t>
  </si>
  <si>
    <t>窖池</t>
  </si>
  <si>
    <t>董巨光</t>
  </si>
  <si>
    <t>152322198207052613</t>
  </si>
  <si>
    <t>李代兄</t>
  </si>
  <si>
    <t>152322197209142626</t>
  </si>
  <si>
    <t>马金虎</t>
  </si>
  <si>
    <t>152322197507252612</t>
  </si>
  <si>
    <t>陈建军</t>
  </si>
  <si>
    <t>152322196505082619</t>
  </si>
  <si>
    <t>吴永亮</t>
  </si>
  <si>
    <t>152322198912112610</t>
  </si>
  <si>
    <t>杨春元</t>
  </si>
  <si>
    <t>152322198203112615</t>
  </si>
  <si>
    <t>王振喜</t>
  </si>
  <si>
    <t>152322196603272619</t>
  </si>
  <si>
    <t>卜哈日套高</t>
  </si>
  <si>
    <t>152322198105302618</t>
  </si>
  <si>
    <t>时间：2023年09月18日</t>
  </si>
  <si>
    <t>村党支部书记或村主任（签字）：韩金鹰</t>
  </si>
  <si>
    <t>入户调查村委员会工作人员（签字）：韩立明</t>
  </si>
  <si>
    <t>赵智学</t>
  </si>
  <si>
    <t>152322199010172616</t>
  </si>
  <si>
    <t>包秀峰</t>
  </si>
  <si>
    <t>15232219880620261X</t>
  </si>
  <si>
    <t>明玉6</t>
  </si>
  <si>
    <t>白苏雅拉图</t>
  </si>
  <si>
    <t>152322198712132614</t>
  </si>
  <si>
    <t>金青6</t>
  </si>
  <si>
    <t>顾长岁</t>
  </si>
  <si>
    <t>152322198208022619</t>
  </si>
  <si>
    <t>包吐古舍</t>
  </si>
  <si>
    <t>152322195101072612</t>
  </si>
  <si>
    <t>152322198310102615</t>
  </si>
  <si>
    <t>金布仁乌力吉</t>
  </si>
  <si>
    <t>15232219651027261X</t>
  </si>
  <si>
    <t>王哈斯宝音</t>
  </si>
  <si>
    <t>152322197304182618</t>
  </si>
  <si>
    <t>潘双福</t>
  </si>
  <si>
    <t>152322197812282615</t>
  </si>
  <si>
    <t>赵占喜</t>
  </si>
  <si>
    <t>152322195608162617</t>
  </si>
  <si>
    <t>陈双英</t>
  </si>
  <si>
    <t>152322197105302613</t>
  </si>
  <si>
    <t>高娃</t>
  </si>
  <si>
    <t>152322195902012628</t>
  </si>
  <si>
    <t>李建平</t>
  </si>
  <si>
    <t>152322199110172613</t>
  </si>
  <si>
    <t>杜嘎达</t>
  </si>
  <si>
    <t>152322196202052615</t>
  </si>
  <si>
    <t>赵小宝</t>
  </si>
  <si>
    <t>152322195900082615</t>
  </si>
  <si>
    <t>包宝龙</t>
  </si>
  <si>
    <t>152322197404182615</t>
  </si>
  <si>
    <t>张呼日乐巴根</t>
  </si>
  <si>
    <t>15232219690309261X</t>
  </si>
  <si>
    <t>包萨仁满都拉</t>
  </si>
  <si>
    <t>152322197509292618</t>
  </si>
  <si>
    <t>红山</t>
  </si>
  <si>
    <t>152322198602012311</t>
  </si>
  <si>
    <t>贾那申孟和</t>
  </si>
  <si>
    <t>152322196601012653</t>
  </si>
  <si>
    <t>梁六十九</t>
  </si>
  <si>
    <t>152322196602132614</t>
  </si>
  <si>
    <t>金灵67</t>
  </si>
  <si>
    <t>肖章宝</t>
  </si>
  <si>
    <t>152322198401032616</t>
  </si>
  <si>
    <r>
      <rPr>
        <b/>
        <sz val="18"/>
        <color theme="1"/>
        <rFont val="宋体"/>
        <charset val="134"/>
        <scheme val="minor"/>
      </rPr>
      <t>科左中旗202</t>
    </r>
    <r>
      <rPr>
        <b/>
        <sz val="18"/>
        <color theme="1"/>
        <rFont val="宋体"/>
        <charset val="134"/>
        <scheme val="minor"/>
      </rPr>
      <t>3</t>
    </r>
    <r>
      <rPr>
        <b/>
        <sz val="18"/>
        <color theme="1"/>
        <rFont val="宋体"/>
        <charset val="134"/>
        <scheme val="minor"/>
      </rPr>
      <t>年青贮饲料收储情况入户调查统计明细表</t>
    </r>
  </si>
  <si>
    <t>吴金玉1</t>
  </si>
  <si>
    <t>15232219781013351X</t>
  </si>
  <si>
    <r>
      <rPr>
        <sz val="10"/>
        <rFont val="宋体"/>
        <charset val="134"/>
      </rPr>
      <t>金岭1</t>
    </r>
    <r>
      <rPr>
        <sz val="10"/>
        <rFont val="宋体"/>
        <charset val="134"/>
      </rPr>
      <t>7</t>
    </r>
  </si>
  <si>
    <t>吴金玉2</t>
  </si>
  <si>
    <t>吴那音台1</t>
  </si>
  <si>
    <t>152322197701303516</t>
  </si>
  <si>
    <t>吴那音台2</t>
  </si>
  <si>
    <t>潘吉日木吐1</t>
  </si>
  <si>
    <t>152322198811023552</t>
  </si>
  <si>
    <t>潘吉日木吐2</t>
  </si>
  <si>
    <t>杨天山</t>
  </si>
  <si>
    <t>152322197410163514</t>
  </si>
  <si>
    <t>吴双福1</t>
  </si>
  <si>
    <t>152322197812123518</t>
  </si>
  <si>
    <t>吴双福2</t>
  </si>
  <si>
    <t>吴双福3</t>
  </si>
  <si>
    <t>包色音乌力吉</t>
  </si>
  <si>
    <t>152322196404283518</t>
  </si>
  <si>
    <t>152322195904183519</t>
  </si>
  <si>
    <t>杨玉海</t>
  </si>
  <si>
    <t>152322196611073513</t>
  </si>
  <si>
    <t>孙哈日其嘎1</t>
  </si>
  <si>
    <t>152322197210213516</t>
  </si>
  <si>
    <t>孙哈日其嘎2</t>
  </si>
  <si>
    <t>孙金钢1</t>
  </si>
  <si>
    <t>152322196907193514</t>
  </si>
  <si>
    <t>孙金钢2</t>
  </si>
  <si>
    <t>152322197302233530</t>
  </si>
  <si>
    <t>152322197505053513</t>
  </si>
  <si>
    <t>王金泉</t>
  </si>
  <si>
    <t>152322197603183530</t>
  </si>
  <si>
    <t>吴吉日木图</t>
  </si>
  <si>
    <t>152322198403043511</t>
  </si>
  <si>
    <t>张胡其吐</t>
  </si>
  <si>
    <t>152322196712303517</t>
  </si>
  <si>
    <t>白雅斯古椤</t>
  </si>
  <si>
    <t>152322198103183512</t>
  </si>
  <si>
    <t>潘吉仁台</t>
  </si>
  <si>
    <t>15232219770605351x</t>
  </si>
  <si>
    <t>张龙</t>
  </si>
  <si>
    <t>152322198105263516</t>
  </si>
  <si>
    <t>银花</t>
  </si>
  <si>
    <t>152322196810253541</t>
  </si>
  <si>
    <t>毛山虎</t>
  </si>
  <si>
    <t>152322198503123535</t>
  </si>
  <si>
    <t>包银山</t>
  </si>
  <si>
    <t>15232219700228351x</t>
  </si>
  <si>
    <t>张那申布和</t>
  </si>
  <si>
    <t>152322197202013557</t>
  </si>
  <si>
    <t>杨天刚</t>
  </si>
  <si>
    <t>152322197404093516</t>
  </si>
  <si>
    <t>杨银宝</t>
  </si>
  <si>
    <t>152322198110093558</t>
  </si>
  <si>
    <t>周额德乐胡1</t>
  </si>
  <si>
    <t>152322197210163512</t>
  </si>
  <si>
    <t>周额德乐胡2</t>
  </si>
  <si>
    <t>包无名</t>
  </si>
  <si>
    <t>15232219601115351x</t>
  </si>
  <si>
    <t>152322197305293555</t>
  </si>
  <si>
    <t>郑乌力吐白尔</t>
  </si>
  <si>
    <t>152322197107213518</t>
  </si>
  <si>
    <t>包巴达拉胡</t>
  </si>
  <si>
    <t>152322196410123510</t>
  </si>
  <si>
    <t>包乌力吉1</t>
  </si>
  <si>
    <t>152322196206283517</t>
  </si>
  <si>
    <t>包乌力吉2</t>
  </si>
  <si>
    <t>包乌力吉3</t>
  </si>
  <si>
    <t>包胡格吉乐1</t>
  </si>
  <si>
    <t>152322196910093514</t>
  </si>
  <si>
    <t>包胡格吉乐2</t>
  </si>
  <si>
    <t>张好林塔本</t>
  </si>
  <si>
    <t>152322195110253511</t>
  </si>
  <si>
    <t>孙少布1</t>
  </si>
  <si>
    <t>152322196710063513</t>
  </si>
  <si>
    <t>孙少布2</t>
  </si>
  <si>
    <t>郑达福白尔</t>
  </si>
  <si>
    <t>152322197406033517</t>
  </si>
  <si>
    <t>孟七十二</t>
  </si>
  <si>
    <t>15232219830217351x</t>
  </si>
  <si>
    <t>吴福山</t>
  </si>
  <si>
    <t>152322196506153511</t>
  </si>
  <si>
    <t>包传宝</t>
  </si>
  <si>
    <t>152322196411303513</t>
  </si>
  <si>
    <t>包七所</t>
  </si>
  <si>
    <t>152322197103133510</t>
  </si>
  <si>
    <t>张初一</t>
  </si>
  <si>
    <t>152322197101013558</t>
  </si>
  <si>
    <t>包海山</t>
  </si>
  <si>
    <t>152322196501193514</t>
  </si>
  <si>
    <t>吴白音那</t>
  </si>
  <si>
    <t>152322196803033532</t>
  </si>
  <si>
    <t>徐那音台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</si>
  <si>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52322198211053512</t>
    </r>
  </si>
  <si>
    <r>
      <rPr>
        <sz val="11"/>
        <color theme="1"/>
        <rFont val="宋体"/>
        <charset val="134"/>
        <scheme val="minor"/>
      </rPr>
      <t>时间：202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年   月   日</t>
    </r>
  </si>
  <si>
    <t>嘎查村（公章）：立新屯</t>
  </si>
  <si>
    <t>徐玉山</t>
  </si>
  <si>
    <t>152322196905192016</t>
  </si>
  <si>
    <t>徐曙光</t>
  </si>
  <si>
    <t>l152322198409182010</t>
  </si>
  <si>
    <t>徐铁牛</t>
  </si>
  <si>
    <t>152322198506102019</t>
  </si>
  <si>
    <t>苏铁宝</t>
  </si>
  <si>
    <t>152322195812152010</t>
  </si>
  <si>
    <t>包国柱</t>
  </si>
  <si>
    <t>152322197507192015</t>
  </si>
  <si>
    <t>代玉峰</t>
  </si>
  <si>
    <t>152322197402182013</t>
  </si>
  <si>
    <t>董巴根那</t>
  </si>
  <si>
    <t>15232219610212201x</t>
  </si>
  <si>
    <t>孟永全</t>
  </si>
  <si>
    <t>152322298408062017</t>
  </si>
  <si>
    <t>152322197810092017</t>
  </si>
  <si>
    <t>付永山</t>
  </si>
  <si>
    <t>152322295403052019</t>
  </si>
  <si>
    <t>冯宝柱</t>
  </si>
  <si>
    <t>152322196703112014</t>
  </si>
  <si>
    <t>董银海</t>
  </si>
  <si>
    <t>152322199402102019</t>
  </si>
  <si>
    <t>陈云</t>
  </si>
  <si>
    <t>152322197009270519</t>
  </si>
  <si>
    <t>姜海福</t>
  </si>
  <si>
    <t>152322199006072014</t>
  </si>
  <si>
    <t>陈龙</t>
  </si>
  <si>
    <t>152322197005202017</t>
  </si>
  <si>
    <t>陈乌力塔</t>
  </si>
  <si>
    <t>152322195604150512</t>
  </si>
  <si>
    <t>陈小华</t>
  </si>
  <si>
    <t>152322197810252017</t>
  </si>
  <si>
    <t>徐高娃</t>
  </si>
  <si>
    <t>152322196104122026</t>
  </si>
  <si>
    <t>邰金花</t>
  </si>
  <si>
    <t>152322194603072028</t>
  </si>
  <si>
    <t>徐额日乐胡</t>
  </si>
  <si>
    <t>152322197701282014</t>
  </si>
  <si>
    <t>曹巴雅尔吐</t>
  </si>
  <si>
    <t>152322197509253512</t>
  </si>
  <si>
    <t>白特格喜</t>
  </si>
  <si>
    <t>152322196610223516</t>
  </si>
  <si>
    <t>孟萨仁满达拉</t>
  </si>
  <si>
    <t>15232219790817351x</t>
  </si>
  <si>
    <t>刘利光</t>
  </si>
  <si>
    <t>152322198007153516</t>
  </si>
  <si>
    <t>曹巴吐</t>
  </si>
  <si>
    <t>15232219611022351x</t>
  </si>
  <si>
    <t>刘格日乐吐</t>
  </si>
  <si>
    <t>152322196510283538</t>
  </si>
  <si>
    <t>代巴图孟和</t>
  </si>
  <si>
    <t>15232219800405351X</t>
  </si>
  <si>
    <t>张胡格吉乐吐</t>
  </si>
  <si>
    <t>152322196612013512</t>
  </si>
  <si>
    <t>黄阿永嘎</t>
  </si>
  <si>
    <t>152322198810273517</t>
  </si>
  <si>
    <t>胡全宝</t>
  </si>
  <si>
    <t>152322197403283510</t>
  </si>
  <si>
    <t>白胡日查</t>
  </si>
  <si>
    <t>15232219671121351x</t>
  </si>
  <si>
    <t>白色加布</t>
  </si>
  <si>
    <t>152322195801053535</t>
  </si>
  <si>
    <t>金哈斯巴根</t>
  </si>
  <si>
    <t>152322197711213514</t>
  </si>
  <si>
    <t>赵乌力吉吐</t>
  </si>
  <si>
    <t>152322197211243514</t>
  </si>
  <si>
    <t>何铁钢</t>
  </si>
  <si>
    <t>152322198809143512</t>
  </si>
  <si>
    <t>白乌力吉巴雅尔</t>
  </si>
  <si>
    <t>152322196210223517</t>
  </si>
  <si>
    <t>152322197509243517</t>
  </si>
  <si>
    <t>曹牡丹</t>
  </si>
  <si>
    <t>152322195503063524</t>
  </si>
  <si>
    <t>杨色吉日呼</t>
  </si>
  <si>
    <t>152322197001023513</t>
  </si>
  <si>
    <t>包明干白尔</t>
  </si>
  <si>
    <t>152322197312303512</t>
  </si>
  <si>
    <t>刘红梅</t>
  </si>
  <si>
    <t>152322197612023520</t>
  </si>
  <si>
    <t>孟乌云毕力格</t>
  </si>
  <si>
    <t>152322196009063515</t>
  </si>
  <si>
    <t>白铁旦</t>
  </si>
  <si>
    <t>15232219570224351X</t>
  </si>
  <si>
    <t>包宝贵</t>
  </si>
  <si>
    <t>152322197802083516</t>
  </si>
  <si>
    <t>苏吐布信</t>
  </si>
  <si>
    <t>152322196501193530</t>
  </si>
  <si>
    <t>王吉日木吐</t>
  </si>
  <si>
    <t>152322198505043555</t>
  </si>
  <si>
    <t>152322198612203518</t>
  </si>
  <si>
    <t>胡阿古拉</t>
  </si>
  <si>
    <t>152322197510073519</t>
  </si>
  <si>
    <t>白晓民1</t>
  </si>
  <si>
    <t>152322198511013512</t>
  </si>
  <si>
    <t>白晓民2</t>
  </si>
  <si>
    <t>吴照日格吐</t>
  </si>
  <si>
    <t>152322197208223512</t>
  </si>
  <si>
    <t>曹格日乐吐</t>
  </si>
  <si>
    <t>152322197110253510</t>
  </si>
  <si>
    <t>何福林</t>
  </si>
  <si>
    <t>152322197702213512</t>
  </si>
  <si>
    <t>时间：2023年  9 月  25 日</t>
  </si>
  <si>
    <t>白海青</t>
  </si>
  <si>
    <t xml:space="preserve">     宝龙山镇</t>
  </si>
  <si>
    <t>吴额日敦敖其尔1</t>
  </si>
  <si>
    <t>152322198103260530</t>
  </si>
  <si>
    <t>3</t>
  </si>
  <si>
    <t>吴额日敦敖其尔2</t>
  </si>
  <si>
    <t>11</t>
  </si>
  <si>
    <t>4</t>
  </si>
  <si>
    <t>朱银锁</t>
  </si>
  <si>
    <t>152322198207070512</t>
  </si>
  <si>
    <t>20</t>
  </si>
  <si>
    <t>5</t>
  </si>
  <si>
    <t>2.8</t>
  </si>
  <si>
    <t>白生格</t>
  </si>
  <si>
    <t>152322197008050573</t>
  </si>
  <si>
    <t>19</t>
  </si>
  <si>
    <t>李文龙</t>
  </si>
  <si>
    <t>152322198412150511</t>
  </si>
  <si>
    <t>14</t>
  </si>
  <si>
    <t>2.7</t>
  </si>
  <si>
    <t>包青龙</t>
  </si>
  <si>
    <t>152322197103020516</t>
  </si>
  <si>
    <t>22</t>
  </si>
  <si>
    <t>吴色音白乙拉</t>
  </si>
  <si>
    <t>152322197805030532</t>
  </si>
  <si>
    <t>10</t>
  </si>
  <si>
    <t>2.4</t>
  </si>
  <si>
    <t>2</t>
  </si>
  <si>
    <t>包常胜</t>
  </si>
  <si>
    <t>152322197411200519</t>
  </si>
  <si>
    <t>1.6</t>
  </si>
  <si>
    <t>包黎明</t>
  </si>
  <si>
    <t>152322198610030510</t>
  </si>
  <si>
    <t>15</t>
  </si>
  <si>
    <t>吴永庆</t>
  </si>
  <si>
    <t>152322198404290530</t>
  </si>
  <si>
    <t>4.5</t>
  </si>
  <si>
    <t>焦银豆</t>
  </si>
  <si>
    <t>152322196809180517</t>
  </si>
  <si>
    <t>2.5</t>
  </si>
  <si>
    <t>焦文禄1</t>
  </si>
  <si>
    <t>152322199205100532</t>
  </si>
  <si>
    <t>3.5</t>
  </si>
  <si>
    <t>2.9</t>
  </si>
  <si>
    <t>焦文禄2</t>
  </si>
  <si>
    <t>2.2</t>
  </si>
  <si>
    <t>特日根白乙拉</t>
  </si>
  <si>
    <t>152322197612010519</t>
  </si>
  <si>
    <t>23</t>
  </si>
  <si>
    <t>海巴根那</t>
  </si>
  <si>
    <t>152322196812210553</t>
  </si>
  <si>
    <t>2.6</t>
  </si>
  <si>
    <t>何龙</t>
  </si>
  <si>
    <t>152322198609210530</t>
  </si>
  <si>
    <t>14.5</t>
  </si>
  <si>
    <t>3.9</t>
  </si>
  <si>
    <t>2.1</t>
  </si>
  <si>
    <t>胡小文</t>
  </si>
  <si>
    <t>152322198904170519</t>
  </si>
  <si>
    <t>白嘎达</t>
  </si>
  <si>
    <t>152322196409120515</t>
  </si>
  <si>
    <t>白布仁白尔</t>
  </si>
  <si>
    <t>152322198009230538</t>
  </si>
  <si>
    <t>李玉成</t>
  </si>
  <si>
    <t>15232219810503051X</t>
  </si>
  <si>
    <t>12</t>
  </si>
  <si>
    <t>朱红山</t>
  </si>
  <si>
    <t>152322198412260518</t>
  </si>
  <si>
    <t>陈永生</t>
  </si>
  <si>
    <t>152322197909160518</t>
  </si>
  <si>
    <t>韩双山</t>
  </si>
  <si>
    <t>152322194902160538</t>
  </si>
  <si>
    <t>8</t>
  </si>
  <si>
    <t>海那音台</t>
  </si>
  <si>
    <t>152322197407030510</t>
  </si>
  <si>
    <t>14.4</t>
  </si>
  <si>
    <t>3.7</t>
  </si>
  <si>
    <t>吴阿拉坦敖其尔</t>
  </si>
  <si>
    <t>152322197809170532</t>
  </si>
  <si>
    <t>6</t>
  </si>
  <si>
    <t>朱红玉</t>
  </si>
  <si>
    <t>152322197907230551</t>
  </si>
  <si>
    <t>23.8</t>
  </si>
  <si>
    <t>包照日格图</t>
  </si>
  <si>
    <t>152322198012090513</t>
  </si>
  <si>
    <t>色音白乙拉</t>
  </si>
  <si>
    <t>152322197812200536</t>
  </si>
  <si>
    <t>3.6</t>
  </si>
  <si>
    <t>焦金豆</t>
  </si>
  <si>
    <t>152322196607020558</t>
  </si>
  <si>
    <t>孙智胜</t>
  </si>
  <si>
    <t>152322198410010611</t>
  </si>
  <si>
    <t>孙智强</t>
  </si>
  <si>
    <t>152322198903170533</t>
  </si>
  <si>
    <t>12.5</t>
  </si>
  <si>
    <t>4.7</t>
  </si>
  <si>
    <t>杜百岁</t>
  </si>
  <si>
    <t>152322197203210595</t>
  </si>
  <si>
    <t>1.5</t>
  </si>
  <si>
    <t>包喜英</t>
  </si>
  <si>
    <t>152322198611100533</t>
  </si>
  <si>
    <t>时间：2023年   9月 26  日</t>
  </si>
  <si>
    <t>包保安</t>
  </si>
  <si>
    <t>白雪，朱锋山，包保安</t>
  </si>
  <si>
    <t>白满达</t>
  </si>
  <si>
    <t>152322197209250512</t>
  </si>
  <si>
    <t>13848857812</t>
  </si>
  <si>
    <t>白山虎</t>
  </si>
  <si>
    <t>152322198102250517</t>
  </si>
  <si>
    <t>吴树廷</t>
  </si>
  <si>
    <t>152322195305080518</t>
  </si>
  <si>
    <t>包忠乃</t>
  </si>
  <si>
    <t>152322196003260550</t>
  </si>
  <si>
    <t>胡拉斯荣</t>
  </si>
  <si>
    <t>152322195206010514</t>
  </si>
  <si>
    <t>胡初一</t>
  </si>
  <si>
    <t>152322198212010557</t>
  </si>
  <si>
    <t>孙健</t>
  </si>
  <si>
    <t>152322199304260515</t>
  </si>
  <si>
    <t>包永峰</t>
  </si>
  <si>
    <t>152322198212130575</t>
  </si>
  <si>
    <t>包平安</t>
  </si>
  <si>
    <t>152322197203140515</t>
  </si>
  <si>
    <t>李怀全</t>
  </si>
  <si>
    <t>152322192703210521</t>
  </si>
  <si>
    <t>吴扎木苏</t>
  </si>
  <si>
    <t>152322197801230553</t>
  </si>
  <si>
    <t>李国庆</t>
  </si>
  <si>
    <t>152322197003070532</t>
  </si>
  <si>
    <t>李艳英</t>
  </si>
  <si>
    <t>152322198702270597</t>
  </si>
  <si>
    <t>李宝良</t>
  </si>
  <si>
    <t>152322198903160511</t>
  </si>
  <si>
    <t>包孟根白尔</t>
  </si>
  <si>
    <t>152322198110260555</t>
  </si>
  <si>
    <t>刘德格吉日呼</t>
  </si>
  <si>
    <t>152322198110200632</t>
  </si>
  <si>
    <t>15849594937</t>
  </si>
  <si>
    <t>白鲁义扎布</t>
  </si>
  <si>
    <t>152322195501250510</t>
  </si>
  <si>
    <t>152322198008010533</t>
  </si>
  <si>
    <t>合     计</t>
  </si>
  <si>
    <t>时间：2023年  9 月 24  日</t>
  </si>
  <si>
    <t>嘎查村（公章）：娘恩艾勒</t>
  </si>
  <si>
    <t>孙格日乐吐</t>
  </si>
  <si>
    <t>152322196209282616</t>
  </si>
  <si>
    <t>刘双全</t>
  </si>
  <si>
    <t>152322198502142611</t>
  </si>
  <si>
    <t>丁七十六</t>
  </si>
  <si>
    <t>152322197110012610</t>
  </si>
  <si>
    <t>吴肖所</t>
  </si>
  <si>
    <t>152322196808072610</t>
  </si>
  <si>
    <t>青海</t>
  </si>
  <si>
    <t>152322198106092616</t>
  </si>
  <si>
    <t>齐铁刚</t>
  </si>
  <si>
    <t>152322197102142634</t>
  </si>
  <si>
    <t>包红伟</t>
  </si>
  <si>
    <t>152322197601222639</t>
  </si>
  <si>
    <t>谢福山</t>
  </si>
  <si>
    <t>152322197603012635</t>
  </si>
  <si>
    <t>金玉山</t>
  </si>
  <si>
    <t>152322197102072672</t>
  </si>
  <si>
    <t>陈国东</t>
  </si>
  <si>
    <t>152322199207012659</t>
  </si>
  <si>
    <t>金玉宝</t>
  </si>
  <si>
    <t>152322197201102611</t>
  </si>
  <si>
    <t>吴玉山</t>
  </si>
  <si>
    <t>152322196603112615</t>
  </si>
  <si>
    <t>包文都苏</t>
  </si>
  <si>
    <t>152322197101122615</t>
  </si>
  <si>
    <t>郎国荣</t>
  </si>
  <si>
    <t>15232219920901261X</t>
  </si>
  <si>
    <t>杨七龙</t>
  </si>
  <si>
    <t>152322198706122639</t>
  </si>
  <si>
    <t>吴哈申朝鲁</t>
  </si>
  <si>
    <t>15232219750102263X</t>
  </si>
  <si>
    <t>陈青宝</t>
  </si>
  <si>
    <t>152322198404012610</t>
  </si>
  <si>
    <t>赵玉宝</t>
  </si>
  <si>
    <t>152322197404102638</t>
  </si>
  <si>
    <t>韩桂荣</t>
  </si>
  <si>
    <t>152322198508132625</t>
  </si>
  <si>
    <t>白照日格吐</t>
  </si>
  <si>
    <t>152322198805012611</t>
  </si>
  <si>
    <t>吴格日乐吐</t>
  </si>
  <si>
    <t>152322196712102619</t>
  </si>
  <si>
    <t>包锁柱</t>
  </si>
  <si>
    <t>152322196911072619</t>
  </si>
  <si>
    <t>吴小领</t>
  </si>
  <si>
    <t>152322198305072626</t>
  </si>
  <si>
    <t>李九连</t>
  </si>
  <si>
    <t>152322196610102634</t>
  </si>
  <si>
    <t>常玉红</t>
  </si>
  <si>
    <t>152322198509112618</t>
  </si>
  <si>
    <t>红丽</t>
  </si>
  <si>
    <t>152322198403012619</t>
  </si>
  <si>
    <t>常玉龙</t>
  </si>
  <si>
    <t>152322198701302614</t>
  </si>
  <si>
    <t>丁如斌1</t>
  </si>
  <si>
    <t>15232219860320261X</t>
  </si>
  <si>
    <t>丁如斌2</t>
  </si>
  <si>
    <t>孙宝音达来</t>
  </si>
  <si>
    <t>15232219760629261X</t>
  </si>
  <si>
    <t>包银泉</t>
  </si>
  <si>
    <t>15232219731027261X</t>
  </si>
  <si>
    <t>孔来全</t>
  </si>
  <si>
    <t>152322197101192613</t>
  </si>
  <si>
    <t>赵福林</t>
  </si>
  <si>
    <t>152322197506012617</t>
  </si>
  <si>
    <t>白七十三</t>
  </si>
  <si>
    <t>152322196910202610</t>
  </si>
  <si>
    <t>常德金</t>
  </si>
  <si>
    <t>152322198811162616</t>
  </si>
  <si>
    <t>孟格日乐吐</t>
  </si>
  <si>
    <t>152322197202072637</t>
  </si>
  <si>
    <t>刘金宝</t>
  </si>
  <si>
    <t>152322198202072615</t>
  </si>
  <si>
    <t>陈福全</t>
  </si>
  <si>
    <t>152322197906282616</t>
  </si>
  <si>
    <t>吴白龙</t>
  </si>
  <si>
    <t>152322196201132613</t>
  </si>
  <si>
    <t>杨达来</t>
  </si>
  <si>
    <t>152322196311232631</t>
  </si>
  <si>
    <t>齐格日乐</t>
  </si>
  <si>
    <t>152322197603012627</t>
  </si>
  <si>
    <t>包宝虎</t>
  </si>
  <si>
    <t>152322198407232619</t>
  </si>
  <si>
    <t>包天山</t>
  </si>
  <si>
    <t>152322197709242615</t>
  </si>
  <si>
    <t>郑忠于</t>
  </si>
  <si>
    <t>152322198601162618</t>
  </si>
  <si>
    <t>包云亮</t>
  </si>
  <si>
    <t>152322197105182623</t>
  </si>
  <si>
    <t>巴那木拉</t>
  </si>
  <si>
    <t>152322196708232613</t>
  </si>
  <si>
    <t>青龙</t>
  </si>
  <si>
    <t>152322198610232614</t>
  </si>
  <si>
    <t>王连</t>
  </si>
  <si>
    <t>152322197111152615</t>
  </si>
  <si>
    <t>陈其林</t>
  </si>
  <si>
    <t>152322197707132615</t>
  </si>
  <si>
    <t>韩郑福</t>
  </si>
  <si>
    <t>152322198903042611</t>
  </si>
  <si>
    <t>王义</t>
  </si>
  <si>
    <t>152322197308232619</t>
  </si>
  <si>
    <t>50户</t>
  </si>
  <si>
    <t>高嘎达</t>
  </si>
  <si>
    <t>152322197509042619</t>
  </si>
  <si>
    <t>王小1</t>
  </si>
  <si>
    <t>152322196810022612</t>
  </si>
  <si>
    <t>王小2</t>
  </si>
  <si>
    <t>包其林</t>
  </si>
  <si>
    <t>15232219730910263X</t>
  </si>
  <si>
    <t>张文全</t>
  </si>
  <si>
    <t>152322198511202612</t>
  </si>
  <si>
    <t>洪青龙</t>
  </si>
  <si>
    <t>152322198312032614</t>
  </si>
  <si>
    <t>那仁朝格吐1</t>
  </si>
  <si>
    <t>152322198702052610</t>
  </si>
  <si>
    <t>那仁朝格吐2</t>
  </si>
  <si>
    <t>金玉桩</t>
  </si>
  <si>
    <t>152322197502142617</t>
  </si>
  <si>
    <t>辛那仁满都拉</t>
  </si>
  <si>
    <t>152322198802082614</t>
  </si>
  <si>
    <t>洪哈日朝鲁1</t>
  </si>
  <si>
    <t>152322197211152612</t>
  </si>
  <si>
    <t>洪哈日朝鲁2</t>
  </si>
  <si>
    <t>张白龙</t>
  </si>
  <si>
    <t>152322199302232617</t>
  </si>
  <si>
    <t>张黑英</t>
  </si>
  <si>
    <t>152322197804202611</t>
  </si>
  <si>
    <t>李德福</t>
  </si>
  <si>
    <t>152322196201102617</t>
  </si>
  <si>
    <t>白布和</t>
  </si>
  <si>
    <t>152322196601092614</t>
  </si>
  <si>
    <t>曹海虎1</t>
  </si>
  <si>
    <t>15232219820820261X</t>
  </si>
  <si>
    <t>曹海虎2</t>
  </si>
  <si>
    <t>张双表</t>
  </si>
  <si>
    <t>152322198709232630</t>
  </si>
  <si>
    <t>齐哈日胡</t>
  </si>
  <si>
    <t>152322198103112618</t>
  </si>
  <si>
    <t>曹俊青1</t>
  </si>
  <si>
    <t>152322197911212612</t>
  </si>
  <si>
    <t>曹俊青2</t>
  </si>
  <si>
    <t>安七十三</t>
  </si>
  <si>
    <t>152322197011142612</t>
  </si>
  <si>
    <t>陈小虎</t>
  </si>
  <si>
    <t>15232219820812261X</t>
  </si>
  <si>
    <t>王王英</t>
  </si>
  <si>
    <t>152322197807252614</t>
  </si>
  <si>
    <t>刘孟和1</t>
  </si>
  <si>
    <t>152322197011152618</t>
  </si>
  <si>
    <t>刘孟和2</t>
  </si>
  <si>
    <t>黄金星</t>
  </si>
  <si>
    <t>152322197010102635</t>
  </si>
  <si>
    <t>刘阿拉旦敖其老</t>
  </si>
  <si>
    <t>152322197108172615</t>
  </si>
  <si>
    <t>杨福山</t>
  </si>
  <si>
    <t>152322198709032612</t>
  </si>
  <si>
    <t>红艳</t>
  </si>
  <si>
    <t>152322198412292616</t>
  </si>
  <si>
    <t>华青海1</t>
  </si>
  <si>
    <t>152322198001072619</t>
  </si>
  <si>
    <t>华青海2</t>
  </si>
  <si>
    <t>金文1</t>
  </si>
  <si>
    <t>152322198809192613</t>
  </si>
  <si>
    <t>金文2</t>
  </si>
  <si>
    <t>陈七斤宝</t>
  </si>
  <si>
    <t>152322196908282631</t>
  </si>
  <si>
    <t>宝音吐</t>
  </si>
  <si>
    <t>152322199312042614</t>
  </si>
  <si>
    <t>包海深1</t>
  </si>
  <si>
    <t>152322197210082616</t>
  </si>
  <si>
    <t>包海深2</t>
  </si>
  <si>
    <t>杨黑英</t>
  </si>
  <si>
    <t>15232219790609261X</t>
  </si>
  <si>
    <t>杨玉山</t>
  </si>
  <si>
    <t>152322197909112639</t>
  </si>
  <si>
    <t>王永发</t>
  </si>
  <si>
    <t>152322196701102613</t>
  </si>
  <si>
    <t>董胡古吉乐</t>
  </si>
  <si>
    <t>152322197305062618</t>
  </si>
  <si>
    <t>高阿拉坦巴根</t>
  </si>
  <si>
    <t>152322198305172619</t>
  </si>
  <si>
    <t>董革命1</t>
  </si>
  <si>
    <t>152322197702122637</t>
  </si>
  <si>
    <t>董革命2</t>
  </si>
  <si>
    <t>包扎拉根1</t>
  </si>
  <si>
    <t>15232219670527261X</t>
  </si>
  <si>
    <t>包扎拉根2</t>
  </si>
  <si>
    <t>胡古吉乐</t>
  </si>
  <si>
    <t>152322199210262616</t>
  </si>
  <si>
    <t>黄红虎</t>
  </si>
  <si>
    <t>152322198509062630</t>
  </si>
  <si>
    <t>王高山1</t>
  </si>
  <si>
    <t>152322196308052613</t>
  </si>
  <si>
    <t>王高山2</t>
  </si>
  <si>
    <t>宝青1</t>
  </si>
  <si>
    <t>152322198012122618</t>
  </si>
  <si>
    <t>宝青2</t>
  </si>
  <si>
    <t>陈玉峰</t>
  </si>
  <si>
    <t>15232219741014261X</t>
  </si>
  <si>
    <t>包朝勒门</t>
  </si>
  <si>
    <t>15232219880807261X</t>
  </si>
  <si>
    <t>包虎彪</t>
  </si>
  <si>
    <t>152322198302142617</t>
  </si>
  <si>
    <t>曹白音乌力吉</t>
  </si>
  <si>
    <t>152322196504242617</t>
  </si>
  <si>
    <t>张二英</t>
  </si>
  <si>
    <t>15232219731123261X</t>
  </si>
  <si>
    <t>包海龙</t>
  </si>
  <si>
    <t>152322196407242615</t>
  </si>
  <si>
    <t>王敖其老</t>
  </si>
  <si>
    <t>152322197109092633</t>
  </si>
  <si>
    <t>宝峰1</t>
  </si>
  <si>
    <t>152322198402122613</t>
  </si>
  <si>
    <t>宝峰2</t>
  </si>
  <si>
    <t>刘红福</t>
  </si>
  <si>
    <t>152322198105152613</t>
  </si>
  <si>
    <t>包宝石1</t>
  </si>
  <si>
    <t>152322198303102617</t>
  </si>
  <si>
    <t>131547544788</t>
  </si>
  <si>
    <t>包宝石2</t>
  </si>
  <si>
    <t>王永军</t>
  </si>
  <si>
    <t>152322198003132611</t>
  </si>
  <si>
    <t>谢海青</t>
  </si>
  <si>
    <t>152322198201172657</t>
  </si>
  <si>
    <t>木仁</t>
  </si>
  <si>
    <t>152322199304012618</t>
  </si>
  <si>
    <t>青格乐吐</t>
  </si>
  <si>
    <t>152322199304062615</t>
  </si>
  <si>
    <t>陈达来</t>
  </si>
  <si>
    <t>152322196405152616</t>
  </si>
  <si>
    <t>吴胡格吉乐1</t>
  </si>
  <si>
    <t>152322198610062619</t>
  </si>
  <si>
    <t>吴胡格吉乐2</t>
  </si>
  <si>
    <t>包宝山1</t>
  </si>
  <si>
    <t>15232219730104261X</t>
  </si>
  <si>
    <t>包宝山2</t>
  </si>
  <si>
    <t>15232219870414261X</t>
  </si>
  <si>
    <t>陈来宝</t>
  </si>
  <si>
    <t>152322196408202658</t>
  </si>
  <si>
    <t>常石柱</t>
  </si>
  <si>
    <t>152322198510112615</t>
  </si>
  <si>
    <t>高艳明</t>
  </si>
  <si>
    <t>15232219800424261X</t>
  </si>
  <si>
    <t>哈申额尔敦</t>
  </si>
  <si>
    <t>152322198101232616</t>
  </si>
  <si>
    <t>宝钢</t>
  </si>
  <si>
    <t>152322198408182617</t>
  </si>
  <si>
    <t>桂丽色</t>
  </si>
  <si>
    <t>152322195307012623</t>
  </si>
  <si>
    <t>15232219800213261X</t>
  </si>
  <si>
    <t>李巴根那</t>
  </si>
  <si>
    <t>152322197508222634</t>
  </si>
  <si>
    <t>刘鄂日敦1</t>
  </si>
  <si>
    <t>152322197802012611</t>
  </si>
  <si>
    <t>刘鄂日敦2</t>
  </si>
  <si>
    <t>张长江</t>
  </si>
  <si>
    <t>15232219670324261X</t>
  </si>
  <si>
    <t>孙灵灵</t>
  </si>
  <si>
    <t>152322198007182616</t>
  </si>
  <si>
    <t>152322197911012610</t>
  </si>
  <si>
    <t>李宝忠1</t>
  </si>
  <si>
    <t>152322197802022617</t>
  </si>
  <si>
    <t>李宝忠2</t>
  </si>
  <si>
    <t>海军</t>
  </si>
  <si>
    <t>152322198810182615</t>
  </si>
  <si>
    <t>嘎日迪</t>
  </si>
  <si>
    <t>152322198107252618</t>
  </si>
  <si>
    <t>陈革命1</t>
  </si>
  <si>
    <t>152322199110192614</t>
  </si>
  <si>
    <t>陈革命2</t>
  </si>
  <si>
    <t>孟六十九</t>
  </si>
  <si>
    <t>152322196004082610</t>
  </si>
  <si>
    <t>陈好斯白拉</t>
  </si>
  <si>
    <t>152322196709122619</t>
  </si>
  <si>
    <t>张海龙1</t>
  </si>
  <si>
    <t>15232219821030261X</t>
  </si>
  <si>
    <t>张海龙2</t>
  </si>
  <si>
    <t>岩英1</t>
  </si>
  <si>
    <t>15232219841103261X</t>
  </si>
  <si>
    <t>岩英2</t>
  </si>
  <si>
    <t>黄色音吉亚</t>
  </si>
  <si>
    <t>152322197302132633</t>
  </si>
  <si>
    <t>洁小</t>
  </si>
  <si>
    <t>152322196202032665</t>
  </si>
  <si>
    <t>王永福</t>
  </si>
  <si>
    <t>15232219821011263X</t>
  </si>
  <si>
    <t>洪白龙1</t>
  </si>
  <si>
    <t>152322198308252614</t>
  </si>
  <si>
    <t>洪白龙2</t>
  </si>
  <si>
    <t>洪白龙3</t>
  </si>
  <si>
    <t>159047529610</t>
  </si>
  <si>
    <t>包塔娜</t>
  </si>
  <si>
    <t>152322198903272628</t>
  </si>
  <si>
    <t>鲍五柱</t>
  </si>
  <si>
    <t>152322197505272636</t>
  </si>
  <si>
    <t>刘来全</t>
  </si>
  <si>
    <t>152322198107242612</t>
  </si>
  <si>
    <t>152322195201162615</t>
  </si>
  <si>
    <t>赵福生</t>
  </si>
  <si>
    <t>152322198009112611</t>
  </si>
  <si>
    <t>常小东</t>
  </si>
  <si>
    <t>152322198012092615</t>
  </si>
  <si>
    <t>洪太山</t>
  </si>
  <si>
    <t>152322196810162631</t>
  </si>
  <si>
    <t>吴海英</t>
  </si>
  <si>
    <t>152322197106112619</t>
  </si>
  <si>
    <t>包全林</t>
  </si>
  <si>
    <t>152322197906012616</t>
  </si>
  <si>
    <t>曹海青</t>
  </si>
  <si>
    <t>152322197412122639</t>
  </si>
  <si>
    <t>孟腰斯吐</t>
  </si>
  <si>
    <t>152322196602262611</t>
  </si>
  <si>
    <t>董红英</t>
  </si>
  <si>
    <t>152322198212292611</t>
  </si>
  <si>
    <t>洪银</t>
  </si>
  <si>
    <t>152322197810062619</t>
  </si>
  <si>
    <t>陈宝山</t>
  </si>
  <si>
    <t>152322197611062616</t>
  </si>
  <si>
    <t>张红梅1</t>
  </si>
  <si>
    <t>152322198712012647</t>
  </si>
  <si>
    <t>张红梅2</t>
  </si>
  <si>
    <t>代青福</t>
  </si>
  <si>
    <t>152322197502202632</t>
  </si>
  <si>
    <t>代布和仓</t>
  </si>
  <si>
    <t>152322196302032611</t>
  </si>
  <si>
    <t>田荣</t>
  </si>
  <si>
    <t>152322198002032619</t>
  </si>
  <si>
    <t>赵德放1</t>
  </si>
  <si>
    <t>152322198501022618</t>
  </si>
  <si>
    <t>赵德放2</t>
  </si>
  <si>
    <t>李铁旦</t>
  </si>
  <si>
    <t>15232219710103261X</t>
  </si>
  <si>
    <t>合    计153户</t>
  </si>
  <si>
    <t>北宝龙山嘎查</t>
  </si>
  <si>
    <t>嘎查村（公章）：北宝龙山</t>
  </si>
  <si>
    <t>陈金贵</t>
  </si>
  <si>
    <t>152322196502053513</t>
  </si>
  <si>
    <t>张小慧</t>
  </si>
  <si>
    <t>152322197911273511</t>
  </si>
  <si>
    <t>时间：2021年   月   日</t>
  </si>
  <si>
    <t>康呼和朝鲁</t>
  </si>
  <si>
    <t>152322197309252611</t>
  </si>
  <si>
    <t>崔海峰</t>
  </si>
  <si>
    <t>152322197401052612</t>
  </si>
  <si>
    <t>崔海英</t>
  </si>
  <si>
    <t>152322197512012613</t>
  </si>
  <si>
    <t>曹查干巴拉</t>
  </si>
  <si>
    <t>152322195909212614</t>
  </si>
  <si>
    <t>刘全胜</t>
  </si>
  <si>
    <t>152322198409062617</t>
  </si>
  <si>
    <t>邰乌日根巴乙拉</t>
  </si>
  <si>
    <t>152322197405092611</t>
  </si>
  <si>
    <t>胡格吉乐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</si>
  <si>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52322198810132618</t>
    </r>
  </si>
  <si>
    <t>杨吉日嘎拉</t>
  </si>
  <si>
    <t>152322198903022610</t>
  </si>
  <si>
    <t>杨宝林</t>
  </si>
  <si>
    <t>152322197106032619</t>
  </si>
  <si>
    <t>关宝明</t>
  </si>
  <si>
    <t>15232219821129261X</t>
  </si>
  <si>
    <t>杨孟根仓</t>
  </si>
  <si>
    <t>152322196802022639</t>
  </si>
  <si>
    <t>关广生</t>
  </si>
  <si>
    <t>152322198911292610</t>
  </si>
  <si>
    <t>赖黑龙</t>
  </si>
  <si>
    <t>152322198310082650</t>
  </si>
  <si>
    <t>包德力格仓</t>
  </si>
  <si>
    <t>152322197111232631</t>
  </si>
  <si>
    <t>包乌力吉仓</t>
  </si>
  <si>
    <t>152322197910042631</t>
  </si>
  <si>
    <t>白玉泉</t>
  </si>
  <si>
    <t>152322198204192637</t>
  </si>
  <si>
    <t>杨图日根巴雅尔</t>
  </si>
  <si>
    <t>152322196312242612</t>
  </si>
  <si>
    <t>赵勤格斯玛</t>
  </si>
  <si>
    <t>152322196002032628</t>
  </si>
  <si>
    <t>13847581827</t>
  </si>
  <si>
    <t>康长福</t>
  </si>
  <si>
    <t>152322196604182615</t>
  </si>
  <si>
    <t>王所占</t>
  </si>
  <si>
    <t>152322197901112618</t>
  </si>
  <si>
    <t>康乌兰朝鲁</t>
  </si>
  <si>
    <t>152322197002062610</t>
  </si>
  <si>
    <t>崔海宝</t>
  </si>
  <si>
    <t>152322197005092612</t>
  </si>
  <si>
    <t>152322196408222616</t>
  </si>
  <si>
    <t>白宝龙</t>
  </si>
  <si>
    <t>152322197110132612</t>
  </si>
  <si>
    <t>李海桩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</si>
  <si>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52322197904092616</t>
    </r>
  </si>
  <si>
    <t>郭海龙</t>
  </si>
  <si>
    <t>15232219730630261X</t>
  </si>
  <si>
    <t>康铁柱</t>
  </si>
  <si>
    <t>152322197012162615</t>
  </si>
  <si>
    <t>刘海英</t>
  </si>
  <si>
    <t>15232219730809261X</t>
  </si>
  <si>
    <t>包铁庄</t>
  </si>
  <si>
    <t>152322196604192610</t>
  </si>
  <si>
    <t>张卫东</t>
  </si>
  <si>
    <t>152322197304072611</t>
  </si>
  <si>
    <t>司金刚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</si>
  <si>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52322198303202618</t>
    </r>
  </si>
  <si>
    <t>蔡宝全</t>
  </si>
  <si>
    <t>15232219750404261X</t>
  </si>
  <si>
    <t>杜东亮</t>
  </si>
  <si>
    <t>152322197804182614</t>
  </si>
  <si>
    <t>蔡宝力朝鲁</t>
  </si>
  <si>
    <t>152322197210282618</t>
  </si>
  <si>
    <t>152322197108182610</t>
  </si>
  <si>
    <t>包金虎</t>
  </si>
  <si>
    <t>15232219560408261X</t>
  </si>
  <si>
    <t>包铁牛</t>
  </si>
  <si>
    <t>15232219730921261X</t>
  </si>
  <si>
    <t>康青山</t>
  </si>
  <si>
    <t>152322197602252653</t>
  </si>
  <si>
    <t>赖来全</t>
  </si>
  <si>
    <t>152322197310252635</t>
  </si>
  <si>
    <r>
      <rPr>
        <sz val="11"/>
        <color theme="1"/>
        <rFont val="宋体"/>
        <charset val="134"/>
        <scheme val="minor"/>
      </rPr>
      <t>时间：2023年 09</t>
    </r>
    <r>
      <rPr>
        <sz val="11"/>
        <color theme="1"/>
        <rFont val="宋体"/>
        <charset val="134"/>
        <scheme val="minor"/>
      </rPr>
      <t xml:space="preserve">  月 </t>
    </r>
    <r>
      <rPr>
        <sz val="11"/>
        <color theme="1"/>
        <rFont val="宋体"/>
        <charset val="134"/>
        <scheme val="minor"/>
      </rPr>
      <t>24</t>
    </r>
    <r>
      <rPr>
        <sz val="11"/>
        <color theme="1"/>
        <rFont val="宋体"/>
        <charset val="134"/>
        <scheme val="minor"/>
      </rPr>
      <t xml:space="preserve">  日</t>
    </r>
  </si>
  <si>
    <t>杨来全</t>
  </si>
  <si>
    <t>鲁冬智    赵曙霞</t>
  </si>
  <si>
    <t>嘎查村（公章）：前乜吐硕</t>
  </si>
  <si>
    <t>张青亮</t>
  </si>
  <si>
    <t>152322197606153513</t>
  </si>
  <si>
    <t>韩德春</t>
  </si>
  <si>
    <t>152322197801013532</t>
  </si>
  <si>
    <t>齐布仁白尔</t>
  </si>
  <si>
    <t>15232219720912353x</t>
  </si>
  <si>
    <t>包敖特根</t>
  </si>
  <si>
    <t>152322195910013516</t>
  </si>
  <si>
    <t>莊金林</t>
  </si>
  <si>
    <t>15232219781205353x</t>
  </si>
  <si>
    <t>叶海山</t>
  </si>
  <si>
    <t>152322198308123513</t>
  </si>
  <si>
    <t>白舍旦</t>
  </si>
  <si>
    <t>152322198210013519</t>
  </si>
  <si>
    <t>152322198409123512</t>
  </si>
  <si>
    <t>单明山</t>
  </si>
  <si>
    <t>15232219540505355x</t>
  </si>
  <si>
    <t>荘金刚</t>
  </si>
  <si>
    <t>152322198708103511</t>
  </si>
  <si>
    <t>马金柱</t>
  </si>
  <si>
    <t>152322199112283515</t>
  </si>
  <si>
    <t>孟宝成</t>
  </si>
  <si>
    <t>152322196610133510</t>
  </si>
  <si>
    <t>唐满仓</t>
  </si>
  <si>
    <t>152322196412233537</t>
  </si>
  <si>
    <t>孙连成</t>
  </si>
  <si>
    <t>152322196006163510</t>
  </si>
  <si>
    <t>孟敖力根</t>
  </si>
  <si>
    <t>152322198406193515</t>
  </si>
  <si>
    <t>张学良</t>
  </si>
  <si>
    <t>152322197401123513</t>
  </si>
  <si>
    <t>陈百岁</t>
  </si>
  <si>
    <t>152322196703053536</t>
  </si>
  <si>
    <t>孙铁成</t>
  </si>
  <si>
    <t>152322196012163517</t>
  </si>
  <si>
    <t>包套格屯加卜</t>
  </si>
  <si>
    <t>152322197311193534</t>
  </si>
  <si>
    <t>秦长岁</t>
  </si>
  <si>
    <t>152322197309193519</t>
  </si>
  <si>
    <t>韩德海</t>
  </si>
  <si>
    <t>152322198103243511</t>
  </si>
  <si>
    <t>秦嘎达</t>
  </si>
  <si>
    <t>152322197101293537</t>
  </si>
  <si>
    <t>叶白乙拉</t>
  </si>
  <si>
    <t>152322196910293532</t>
  </si>
  <si>
    <t>白八斤</t>
  </si>
  <si>
    <t>152322196210273514</t>
  </si>
  <si>
    <t>白八十三</t>
  </si>
  <si>
    <t>152322196403063513</t>
  </si>
  <si>
    <t>王连成</t>
  </si>
  <si>
    <t>152322197601233514</t>
  </si>
  <si>
    <t>黄阿拉旦敖西老</t>
  </si>
  <si>
    <t>15232219830414531x</t>
  </si>
  <si>
    <t>韩布和</t>
  </si>
  <si>
    <t>152322195001103514</t>
  </si>
  <si>
    <t>王锁柱</t>
  </si>
  <si>
    <t>152322195510163515</t>
  </si>
  <si>
    <t>孙铁钢</t>
  </si>
  <si>
    <t>152322197010273514</t>
  </si>
  <si>
    <t>韩铁钢</t>
  </si>
  <si>
    <t>15232219861010353x</t>
  </si>
  <si>
    <t>包四海</t>
  </si>
  <si>
    <t>152322197803203516</t>
  </si>
  <si>
    <t>孙铁亮</t>
  </si>
  <si>
    <t>152322196705153514</t>
  </si>
  <si>
    <t>包扎力根白乙</t>
  </si>
  <si>
    <t>152322197603063539</t>
  </si>
  <si>
    <t>庄呼尼斯图</t>
  </si>
  <si>
    <t>152322197003163536</t>
  </si>
  <si>
    <t>庄那仁朝格套</t>
  </si>
  <si>
    <t>150521197002010514</t>
  </si>
  <si>
    <t>包天仓</t>
  </si>
  <si>
    <t>152322195301253514</t>
  </si>
  <si>
    <t>152322197411113511</t>
  </si>
  <si>
    <t>152322197602263539</t>
  </si>
  <si>
    <t>王苏要拉吐</t>
  </si>
  <si>
    <t>152322197007073538</t>
  </si>
  <si>
    <t>齐阿拉旦巴根</t>
  </si>
  <si>
    <t>152322198511113513</t>
  </si>
  <si>
    <t>朱长岁</t>
  </si>
  <si>
    <t>152322197902133517</t>
  </si>
  <si>
    <t>辛德升</t>
  </si>
  <si>
    <t>152322198812273510</t>
  </si>
  <si>
    <t>庄朝格套</t>
  </si>
  <si>
    <t>152322196601153536</t>
  </si>
  <si>
    <t>韩君君</t>
  </si>
  <si>
    <t>152322199012243510</t>
  </si>
  <si>
    <t>齐斯琴高娃</t>
  </si>
  <si>
    <t>152322197407053528</t>
  </si>
  <si>
    <t>王海宝</t>
  </si>
  <si>
    <t>152322198002243539</t>
  </si>
  <si>
    <t>陈洪庭</t>
  </si>
  <si>
    <t>152322196810103519</t>
  </si>
  <si>
    <t>朱白尔拉</t>
  </si>
  <si>
    <t>152322197903133519</t>
  </si>
  <si>
    <t>嘎查村（公章）：中满金敖</t>
  </si>
  <si>
    <t>志源</t>
  </si>
  <si>
    <t>152322199207060511</t>
  </si>
  <si>
    <t>棍钦</t>
  </si>
  <si>
    <t>152322198002050550</t>
  </si>
  <si>
    <t>李原明</t>
  </si>
  <si>
    <t>152322198708300515</t>
  </si>
  <si>
    <t>吉力木吐</t>
  </si>
  <si>
    <t>152322198408080514</t>
  </si>
  <si>
    <t>152322197402030554</t>
  </si>
  <si>
    <t>赵努恩吉雅</t>
  </si>
  <si>
    <t>152322197701240527</t>
  </si>
  <si>
    <t>吴常文</t>
  </si>
  <si>
    <t>152322198009270513</t>
  </si>
  <si>
    <t>王胡日查1</t>
  </si>
  <si>
    <t>152322197906170518</t>
  </si>
  <si>
    <t>王胡日查2</t>
  </si>
  <si>
    <t>吴长青</t>
  </si>
  <si>
    <t>152322197206070575</t>
  </si>
  <si>
    <t>色道日吉</t>
  </si>
  <si>
    <t>152322198111140571</t>
  </si>
  <si>
    <t>包宝柱</t>
  </si>
  <si>
    <t>152322196203190534</t>
  </si>
  <si>
    <t>白敖力布</t>
  </si>
  <si>
    <t>152322195608260516</t>
  </si>
  <si>
    <t>王宝音吐</t>
  </si>
  <si>
    <t>15232219591208051X</t>
  </si>
  <si>
    <t>王铁桩</t>
  </si>
  <si>
    <t>15232219790901051X</t>
  </si>
  <si>
    <t>佟那日苏</t>
  </si>
  <si>
    <t>152322197903070511</t>
  </si>
  <si>
    <t>白青海</t>
  </si>
  <si>
    <t>152322196211180539</t>
  </si>
  <si>
    <t>勿力根白尔1</t>
  </si>
  <si>
    <t>152322198010240557</t>
  </si>
  <si>
    <t>勿力根白尔2</t>
  </si>
  <si>
    <t>吴福君</t>
  </si>
  <si>
    <t>152322196603040519</t>
  </si>
  <si>
    <t>白海钢</t>
  </si>
  <si>
    <t>152322198506190557</t>
  </si>
  <si>
    <t>王特格喜1</t>
  </si>
  <si>
    <t>152322195701190516</t>
  </si>
  <si>
    <t>王特格喜2</t>
  </si>
  <si>
    <t>吕双喜</t>
  </si>
  <si>
    <t>152322196412180519</t>
  </si>
  <si>
    <t>何图布新1</t>
  </si>
  <si>
    <t>152322198404130510</t>
  </si>
  <si>
    <t>何图布新2</t>
  </si>
  <si>
    <t>何图布新3</t>
  </si>
  <si>
    <t>张明山</t>
  </si>
  <si>
    <t>152322197604250539</t>
  </si>
  <si>
    <t>白铁钢</t>
  </si>
  <si>
    <t>152322197909090513</t>
  </si>
  <si>
    <t>张全</t>
  </si>
  <si>
    <t>152322197202050518</t>
  </si>
  <si>
    <t>152322196206080517</t>
  </si>
  <si>
    <t>康冬冬</t>
  </si>
  <si>
    <t>152322199410200516</t>
  </si>
  <si>
    <t>李春喜</t>
  </si>
  <si>
    <t>152322195107040523</t>
  </si>
  <si>
    <t>何达巴</t>
  </si>
  <si>
    <t>152322196601220516</t>
  </si>
  <si>
    <t>152322197709210533</t>
  </si>
  <si>
    <t>王清宝</t>
  </si>
  <si>
    <t>1523221969403150557</t>
  </si>
  <si>
    <t>王占小</t>
  </si>
  <si>
    <t>1523221967103170549</t>
  </si>
  <si>
    <t>包福玉</t>
  </si>
  <si>
    <t>152322197401200558</t>
  </si>
  <si>
    <t>赵巴特尔</t>
  </si>
  <si>
    <t>152322196807070517</t>
  </si>
  <si>
    <t>格日乐图</t>
  </si>
  <si>
    <t>152322197802200575</t>
  </si>
  <si>
    <t>何代兄</t>
  </si>
  <si>
    <t>152322196502150540</t>
  </si>
  <si>
    <t>王双黑子</t>
  </si>
  <si>
    <t>1523221695908150538</t>
  </si>
  <si>
    <t>王长林1</t>
  </si>
  <si>
    <t>152322198009170571</t>
  </si>
  <si>
    <t>王长林2</t>
  </si>
  <si>
    <t>德格吉日胡</t>
  </si>
  <si>
    <t>152322198701180557</t>
  </si>
  <si>
    <t>佟胡斯吐</t>
  </si>
  <si>
    <t>152322197401050553</t>
  </si>
  <si>
    <t>佟德明</t>
  </si>
  <si>
    <t>152322197511050511</t>
  </si>
  <si>
    <t>吴布仁昌</t>
  </si>
  <si>
    <t>1523221975020105185</t>
  </si>
  <si>
    <t>佟腰斯吐1</t>
  </si>
  <si>
    <t>15232219821204059X</t>
  </si>
  <si>
    <t>佟腰斯吐2</t>
  </si>
  <si>
    <t>佟色吉日拉胡</t>
  </si>
  <si>
    <t>152322197911040515</t>
  </si>
  <si>
    <t>陈明全</t>
  </si>
  <si>
    <t>152322198706100536</t>
  </si>
  <si>
    <t>何色勿力吉</t>
  </si>
  <si>
    <t>152322195701260510</t>
  </si>
  <si>
    <t>佟道日吉1</t>
  </si>
  <si>
    <t>152322198205300556</t>
  </si>
  <si>
    <t>佟道日吉2</t>
  </si>
  <si>
    <t>韩色吉拉胡1</t>
  </si>
  <si>
    <t>152322198409080532</t>
  </si>
  <si>
    <t>韩色吉拉胡2</t>
  </si>
  <si>
    <t>韩色吉拉胡3</t>
  </si>
  <si>
    <t>佟阿斯令</t>
  </si>
  <si>
    <t>152322198510220536</t>
  </si>
  <si>
    <t>霍七十三1</t>
  </si>
  <si>
    <t>152322198208230530</t>
  </si>
  <si>
    <t>霍七十三2</t>
  </si>
  <si>
    <t>霍七十三3</t>
  </si>
  <si>
    <t>佟八山</t>
  </si>
  <si>
    <t>152322197607170518</t>
  </si>
  <si>
    <t>佟七桩</t>
  </si>
  <si>
    <t>152322196811010517</t>
  </si>
  <si>
    <t>佟孟根昌</t>
  </si>
  <si>
    <t>152322195711020510</t>
  </si>
  <si>
    <t>金斯日吐</t>
  </si>
  <si>
    <t>152322197404180572</t>
  </si>
  <si>
    <t>石阿力得格吐</t>
  </si>
  <si>
    <t>152322196812050537</t>
  </si>
  <si>
    <t>152322196301200521</t>
  </si>
  <si>
    <t>霍巴特尔</t>
  </si>
  <si>
    <t>152322198406170516</t>
  </si>
  <si>
    <t>好比图</t>
  </si>
  <si>
    <t>152322195201120538</t>
  </si>
  <si>
    <t>包查干巴拉</t>
  </si>
  <si>
    <t>152322196410010532</t>
  </si>
  <si>
    <t>王呼吉乐图1</t>
  </si>
  <si>
    <t>152322197905290518</t>
  </si>
  <si>
    <t>王呼吉乐图2</t>
  </si>
  <si>
    <t>邢文全</t>
  </si>
  <si>
    <t>152322198505170538</t>
  </si>
  <si>
    <t>照日格图1</t>
  </si>
  <si>
    <t>15232219830619051X</t>
  </si>
  <si>
    <t>照日格图2</t>
  </si>
  <si>
    <t>1523221697205290592</t>
  </si>
  <si>
    <t>吴五斤</t>
  </si>
  <si>
    <t>152322197210210518</t>
  </si>
  <si>
    <t>马白虎</t>
  </si>
  <si>
    <t>152322197308210516</t>
  </si>
  <si>
    <t>王布新图</t>
  </si>
  <si>
    <t>152322198303130511</t>
  </si>
  <si>
    <t>宋斯日古冷</t>
  </si>
  <si>
    <t>152322198308050537</t>
  </si>
  <si>
    <t>海峰</t>
  </si>
  <si>
    <t>152322198305040536</t>
  </si>
  <si>
    <t>特木乐</t>
  </si>
  <si>
    <t>152322198302040537</t>
  </si>
  <si>
    <t>马巴根那1</t>
  </si>
  <si>
    <t>152322196603140536</t>
  </si>
  <si>
    <t>马巴根那2</t>
  </si>
  <si>
    <t>王六斤</t>
  </si>
  <si>
    <t>152322196803180516</t>
  </si>
  <si>
    <t>王明山</t>
  </si>
  <si>
    <t>152322197109040534</t>
  </si>
  <si>
    <t>韩永明1</t>
  </si>
  <si>
    <t>152322198512290511</t>
  </si>
  <si>
    <t>韩永明2</t>
  </si>
  <si>
    <t>王黑小</t>
  </si>
  <si>
    <t>152322196307190517</t>
  </si>
  <si>
    <t>孟根敖其尔</t>
  </si>
  <si>
    <t>152322195807020515</t>
  </si>
  <si>
    <t>王青明</t>
  </si>
  <si>
    <t>152322198305100533</t>
  </si>
  <si>
    <t>邢七十五</t>
  </si>
  <si>
    <t>152322195211040515</t>
  </si>
  <si>
    <t>赵巴图</t>
  </si>
  <si>
    <t>152322196005150558</t>
  </si>
  <si>
    <t>王文举</t>
  </si>
  <si>
    <t>152322198012100515</t>
  </si>
  <si>
    <t>王文财</t>
  </si>
  <si>
    <t>152322199304190510</t>
  </si>
  <si>
    <t>何所柱</t>
  </si>
  <si>
    <t>152322195405210519</t>
  </si>
  <si>
    <t>佟文成1</t>
  </si>
  <si>
    <t>152322198108180513</t>
  </si>
  <si>
    <t>佟文成2</t>
  </si>
  <si>
    <t>王岭额1</t>
  </si>
  <si>
    <t>152322198701200570</t>
  </si>
  <si>
    <t>王岭额2</t>
  </si>
  <si>
    <t>白巴图</t>
  </si>
  <si>
    <t>152322196902260538</t>
  </si>
  <si>
    <t>王玲额3</t>
  </si>
  <si>
    <t>王敖特根</t>
  </si>
  <si>
    <t>152322197212030510</t>
  </si>
  <si>
    <t>王阿力他</t>
  </si>
  <si>
    <t>152322194703200517</t>
  </si>
  <si>
    <t>王扎木沙</t>
  </si>
  <si>
    <t>152322197509040576</t>
  </si>
  <si>
    <t>赵天龙</t>
  </si>
  <si>
    <t>152322198003110551</t>
  </si>
  <si>
    <t>何玉山</t>
  </si>
  <si>
    <t>152322197307030556</t>
  </si>
  <si>
    <t>韩胡格吉力吐</t>
  </si>
  <si>
    <t>152322196903120537</t>
  </si>
  <si>
    <t>候利胜</t>
  </si>
  <si>
    <t>152322198703040558</t>
  </si>
  <si>
    <t>包额日德木图</t>
  </si>
  <si>
    <t>152322198010150519</t>
  </si>
  <si>
    <t>包贺喜乐图</t>
  </si>
  <si>
    <t>152322197512050599</t>
  </si>
  <si>
    <t>包巴图白乙尔</t>
  </si>
  <si>
    <t>152322195409090518</t>
  </si>
  <si>
    <t>宝明山</t>
  </si>
  <si>
    <t>152322196904200539</t>
  </si>
  <si>
    <t>白金莲</t>
  </si>
  <si>
    <t>152322196606160524</t>
  </si>
  <si>
    <t>胡巴根那1</t>
  </si>
  <si>
    <t>152322196907270532</t>
  </si>
  <si>
    <t>胡巴根那2</t>
  </si>
  <si>
    <t>何胡格吉乐吐1</t>
  </si>
  <si>
    <t>152322196708190513</t>
  </si>
  <si>
    <t>何胡格吉乐吐2</t>
  </si>
  <si>
    <t>胡套吐格</t>
  </si>
  <si>
    <t>152322196511290510</t>
  </si>
  <si>
    <t>海山</t>
  </si>
  <si>
    <t>152322197511030537</t>
  </si>
  <si>
    <t>白宁宁1</t>
  </si>
  <si>
    <t>1523221698510030556</t>
  </si>
  <si>
    <t>白宁宁2</t>
  </si>
  <si>
    <t>姜龙</t>
  </si>
  <si>
    <t>15232219741229051X</t>
  </si>
  <si>
    <t>包铁柱1</t>
  </si>
  <si>
    <t>152322197810220517</t>
  </si>
  <si>
    <t>包铁柱2</t>
  </si>
  <si>
    <t>包铁柱3</t>
  </si>
  <si>
    <t>王双福1</t>
  </si>
  <si>
    <t>152322197401240517</t>
  </si>
  <si>
    <t>王全福2</t>
  </si>
  <si>
    <t>15232219671071205141</t>
  </si>
  <si>
    <t>王铁岗</t>
  </si>
  <si>
    <t>152322197312130535</t>
  </si>
  <si>
    <t>佟苏腰乐吐</t>
  </si>
  <si>
    <t>152322198901160534</t>
  </si>
  <si>
    <t>152322196701160514</t>
  </si>
  <si>
    <t>包舍旺</t>
  </si>
  <si>
    <t>152322196410200512</t>
  </si>
  <si>
    <t>张海君</t>
  </si>
  <si>
    <t>152322198806250531</t>
  </si>
  <si>
    <t>康铁牛</t>
  </si>
  <si>
    <t>152322197601230559</t>
  </si>
  <si>
    <t>胡布林白尔</t>
  </si>
  <si>
    <t>152322196812150511</t>
  </si>
  <si>
    <t>王铁明1</t>
  </si>
  <si>
    <t>152322198402150534</t>
  </si>
  <si>
    <t>王铁明2</t>
  </si>
  <si>
    <t>王图古斯白尔</t>
  </si>
  <si>
    <t>152322195311110517</t>
  </si>
  <si>
    <t>158485971063</t>
  </si>
  <si>
    <t>何额日和</t>
  </si>
  <si>
    <t>152322196708170539</t>
  </si>
  <si>
    <t>宋青海</t>
  </si>
  <si>
    <t>152322197510170511</t>
  </si>
  <si>
    <t>关格日乐1</t>
  </si>
  <si>
    <t>15232219730611052X</t>
  </si>
  <si>
    <t>关格日乐2</t>
  </si>
  <si>
    <t>佟金山</t>
  </si>
  <si>
    <t>152322195211060516</t>
  </si>
  <si>
    <t>孙胡格吉乐吐</t>
  </si>
  <si>
    <t>152322196761107051X</t>
  </si>
  <si>
    <t>刘天金</t>
  </si>
  <si>
    <t>152322196502100519</t>
  </si>
  <si>
    <t>何巴达拉胡</t>
  </si>
  <si>
    <t>152322198311300517</t>
  </si>
  <si>
    <t>佟文龙1</t>
  </si>
  <si>
    <t>152322197604020514</t>
  </si>
  <si>
    <t>佟文龙2</t>
  </si>
  <si>
    <t>佟文龙3</t>
  </si>
  <si>
    <t>张敖力君</t>
  </si>
  <si>
    <t>152322195801010535</t>
  </si>
  <si>
    <t>马福明</t>
  </si>
  <si>
    <t>152322196802290510</t>
  </si>
  <si>
    <t>王泰山</t>
  </si>
  <si>
    <t>152322196307020556</t>
  </si>
  <si>
    <t>张永生1</t>
  </si>
  <si>
    <t>152322198307050594</t>
  </si>
  <si>
    <t>张永生2</t>
  </si>
  <si>
    <t>杨志强1</t>
  </si>
  <si>
    <t>152322199101130518</t>
  </si>
  <si>
    <t>杨志强2</t>
  </si>
  <si>
    <t>刘俊生</t>
  </si>
  <si>
    <t>152322197511150539</t>
  </si>
  <si>
    <t>宝呼格吉乐</t>
  </si>
  <si>
    <t>152322199102060515</t>
  </si>
  <si>
    <t>乌日吉仓1</t>
  </si>
  <si>
    <t>15232219590301051X</t>
  </si>
  <si>
    <t>乌日吉仓2</t>
  </si>
  <si>
    <t>吴和平</t>
  </si>
  <si>
    <t>152322195411270577</t>
  </si>
  <si>
    <t>韩德格吉拉胡</t>
  </si>
  <si>
    <t>152322198605090535</t>
  </si>
  <si>
    <t>石胡格吉乐吐</t>
  </si>
  <si>
    <t>152322195805090536</t>
  </si>
  <si>
    <t>陈贺喜格都冷</t>
  </si>
  <si>
    <t>152322196610082610</t>
  </si>
  <si>
    <t>齐永全</t>
  </si>
  <si>
    <t>152322199508080559</t>
  </si>
  <si>
    <t>哈日巴拉</t>
  </si>
  <si>
    <t>152322196212240556</t>
  </si>
  <si>
    <t>红军</t>
  </si>
  <si>
    <t>15232219900904051X</t>
  </si>
  <si>
    <t>贺山</t>
  </si>
  <si>
    <t>152322196712020533</t>
  </si>
  <si>
    <t>包那申乌力吉</t>
  </si>
  <si>
    <t>152322196607030510</t>
  </si>
  <si>
    <t>佟德格吉拉胡</t>
  </si>
  <si>
    <t>152322198202020532</t>
  </si>
  <si>
    <t>包五月</t>
  </si>
  <si>
    <t>1523221696705280521</t>
  </si>
  <si>
    <t>张双河</t>
  </si>
  <si>
    <t>152322197207200538</t>
  </si>
  <si>
    <t>王占祥</t>
  </si>
  <si>
    <t>152322198111120597</t>
  </si>
  <si>
    <t>霍铁全</t>
  </si>
  <si>
    <t>152322196307030551</t>
  </si>
  <si>
    <t>文光1</t>
  </si>
  <si>
    <t>152322198809170537</t>
  </si>
  <si>
    <t>文光2</t>
  </si>
  <si>
    <t>文光3</t>
  </si>
  <si>
    <t>佟六山</t>
  </si>
  <si>
    <t>152322196610130512</t>
  </si>
  <si>
    <t>张铁林</t>
  </si>
  <si>
    <t>152322198401130558</t>
  </si>
  <si>
    <t>贺喜乐图1</t>
  </si>
  <si>
    <t>152322198909280514</t>
  </si>
  <si>
    <t>贺喜乐图2</t>
  </si>
  <si>
    <t>佟文江</t>
  </si>
  <si>
    <t>152322197009260513</t>
  </si>
  <si>
    <t>137220574794</t>
  </si>
  <si>
    <t>吕曙祥1</t>
  </si>
  <si>
    <t>152322198402100510</t>
  </si>
  <si>
    <t>吕曙祥2</t>
  </si>
  <si>
    <t>何文平1</t>
  </si>
  <si>
    <t>152322197511100531</t>
  </si>
  <si>
    <t>何文平2</t>
  </si>
  <si>
    <t>吴文君</t>
  </si>
  <si>
    <t>152322199710090531</t>
  </si>
  <si>
    <t>王清亮</t>
  </si>
  <si>
    <t>152322199210060559</t>
  </si>
  <si>
    <t>白胡日查1</t>
  </si>
  <si>
    <t>152322198011170511</t>
  </si>
  <si>
    <t>白胡日查2</t>
  </si>
  <si>
    <t>白图布信</t>
  </si>
  <si>
    <t>152322199004180513</t>
  </si>
  <si>
    <t>包哈斯敖其</t>
  </si>
  <si>
    <t>152322196302020514</t>
  </si>
  <si>
    <t>霍长山1</t>
  </si>
  <si>
    <t>15232219751021051X</t>
  </si>
  <si>
    <t>霍长山2</t>
  </si>
  <si>
    <t>霍长山3</t>
  </si>
  <si>
    <t>胡其吐</t>
  </si>
  <si>
    <t>152322196912280532</t>
  </si>
  <si>
    <t>赵铁英</t>
  </si>
  <si>
    <t>15232219771107055X</t>
  </si>
  <si>
    <t>佟志荣1</t>
  </si>
  <si>
    <t>15232219850510053X</t>
  </si>
  <si>
    <t>佟志荣2</t>
  </si>
  <si>
    <t>陈明山</t>
  </si>
  <si>
    <t>152322198501150556</t>
  </si>
  <si>
    <t>包巴特尔</t>
  </si>
  <si>
    <t>152322198407160539</t>
  </si>
  <si>
    <t>巴达拉胡</t>
  </si>
  <si>
    <t>152322197701070556</t>
  </si>
  <si>
    <t>姜嘎日迪</t>
  </si>
  <si>
    <t>152322197705270512</t>
  </si>
  <si>
    <t>佟贺西格图</t>
  </si>
  <si>
    <t>152322199002200613</t>
  </si>
  <si>
    <t>王峰岗</t>
  </si>
  <si>
    <t>152322198410180557</t>
  </si>
  <si>
    <t>14户</t>
  </si>
  <si>
    <t>合    计164</t>
  </si>
  <si>
    <t>小额伦索克嘎查村（公章）：</t>
  </si>
  <si>
    <t>152322198103193518</t>
  </si>
  <si>
    <t>刘永全</t>
  </si>
  <si>
    <t>152322197708053513</t>
  </si>
  <si>
    <t>包桂林</t>
  </si>
  <si>
    <t>152322198010033515</t>
  </si>
  <si>
    <t>刘斌</t>
  </si>
  <si>
    <t>152322198605213515</t>
  </si>
  <si>
    <t>韩宝</t>
  </si>
  <si>
    <t>152322196305233515</t>
  </si>
  <si>
    <t>韩查干白乙</t>
  </si>
  <si>
    <t>152322196603093514</t>
  </si>
  <si>
    <t>关银宝</t>
  </si>
  <si>
    <t>152322196307283516</t>
  </si>
  <si>
    <t>胡小龙</t>
  </si>
  <si>
    <t>1523221995122033515</t>
  </si>
  <si>
    <t>领喜</t>
  </si>
  <si>
    <t>152322195505033548</t>
  </si>
  <si>
    <t>胡红连</t>
  </si>
  <si>
    <t>152322198310173026</t>
  </si>
  <si>
    <t>崔晓柱</t>
  </si>
  <si>
    <t>152322198102173515</t>
  </si>
  <si>
    <t>刘福全1</t>
  </si>
  <si>
    <t>15232219780210353X</t>
  </si>
  <si>
    <t>刘福全2</t>
  </si>
  <si>
    <t>刘福全3</t>
  </si>
  <si>
    <t>曹永贵</t>
  </si>
  <si>
    <t>152322197506273518</t>
  </si>
  <si>
    <t>潘阿民乌日塔</t>
  </si>
  <si>
    <t>152322195510023512</t>
  </si>
  <si>
    <t>刘福祥</t>
  </si>
  <si>
    <t>152322197202173518</t>
  </si>
  <si>
    <t>胡来全1</t>
  </si>
  <si>
    <t>152322197207013513</t>
  </si>
  <si>
    <t>胡来全2</t>
  </si>
  <si>
    <t>胡寒露1</t>
  </si>
  <si>
    <t>152322196908283511</t>
  </si>
  <si>
    <t>胡寒露2</t>
  </si>
  <si>
    <t>吴哈斯额尔敦</t>
  </si>
  <si>
    <t>152322197512163534</t>
  </si>
  <si>
    <t>郑满都胡</t>
  </si>
  <si>
    <t>152322197201103518</t>
  </si>
  <si>
    <t>七十三</t>
  </si>
  <si>
    <t>152322197604203515</t>
  </si>
  <si>
    <t>白套吐格</t>
  </si>
  <si>
    <t>152322195203303514</t>
  </si>
  <si>
    <t>15847488641</t>
  </si>
  <si>
    <t>白国庆1</t>
  </si>
  <si>
    <t>152322197704063511</t>
  </si>
  <si>
    <t>白国庆2</t>
  </si>
  <si>
    <t>郑格日乐吐</t>
  </si>
  <si>
    <t>152322196804203513</t>
  </si>
  <si>
    <t>曹双全</t>
  </si>
  <si>
    <t>152322199007243516</t>
  </si>
  <si>
    <t>包铁柱</t>
  </si>
  <si>
    <t>152322196505103512</t>
  </si>
  <si>
    <t>刘曙光</t>
  </si>
  <si>
    <t>152322197504053511</t>
  </si>
  <si>
    <t>韩银泉</t>
  </si>
  <si>
    <t>15232219850728351X</t>
  </si>
  <si>
    <t>胡满全1</t>
  </si>
  <si>
    <t>15232219720915351X</t>
  </si>
  <si>
    <t>胡满全2</t>
  </si>
  <si>
    <t>刘布仁特格喜</t>
  </si>
  <si>
    <t>152322197003293517</t>
  </si>
  <si>
    <t>152322197503233510</t>
  </si>
  <si>
    <t>刘文平</t>
  </si>
  <si>
    <t>刘满玉</t>
  </si>
  <si>
    <t>152322196710213518</t>
  </si>
  <si>
    <t>郑红泉</t>
  </si>
  <si>
    <t>152322199308013511</t>
  </si>
  <si>
    <t>刘白虎</t>
  </si>
  <si>
    <t>15232219790125355X</t>
  </si>
  <si>
    <t>韩学峰</t>
  </si>
  <si>
    <t>152322199502203511</t>
  </si>
  <si>
    <t>包起林</t>
  </si>
  <si>
    <t>152322197408153512</t>
  </si>
  <si>
    <t>郑八斤</t>
  </si>
  <si>
    <t>152322196502183510</t>
  </si>
  <si>
    <t>何宝玉</t>
  </si>
  <si>
    <t>152322196810193518</t>
  </si>
  <si>
    <t>韩斯琴毕力格1</t>
  </si>
  <si>
    <t>152322199209233519</t>
  </si>
  <si>
    <t>韩斯琴毕力格2</t>
  </si>
  <si>
    <t>天英</t>
  </si>
  <si>
    <t>152322195610073525</t>
  </si>
  <si>
    <t>13754052744</t>
  </si>
  <si>
    <t>白额日敦加布</t>
  </si>
  <si>
    <t>152322194804303515</t>
  </si>
  <si>
    <t>15848362473</t>
  </si>
  <si>
    <t>152322197710153513</t>
  </si>
  <si>
    <t>15148764203</t>
  </si>
  <si>
    <t>包文宝</t>
  </si>
  <si>
    <t>152322196811213534</t>
  </si>
  <si>
    <t>15934947525</t>
  </si>
  <si>
    <t>关那申乌日塔1</t>
  </si>
  <si>
    <t>152322194912143512</t>
  </si>
  <si>
    <t>15149884659</t>
  </si>
  <si>
    <t>关那申乌日塔2</t>
  </si>
  <si>
    <t>佟通力嘎</t>
  </si>
  <si>
    <t>152322197405013514</t>
  </si>
  <si>
    <t>洪银泉</t>
  </si>
  <si>
    <t>152322198602233510</t>
  </si>
  <si>
    <t>曹特木日巴根</t>
  </si>
  <si>
    <t>152322197005053533</t>
  </si>
  <si>
    <t>关吉日木吐</t>
  </si>
  <si>
    <t>152322197405183513</t>
  </si>
  <si>
    <t>13847553407</t>
  </si>
  <si>
    <t>刘凤玉</t>
  </si>
  <si>
    <t>152322197603150915</t>
  </si>
  <si>
    <t>韩民柱</t>
  </si>
  <si>
    <t>152322195212030917</t>
  </si>
  <si>
    <t>海德顺</t>
  </si>
  <si>
    <t>152322198611080915</t>
  </si>
  <si>
    <t>海德喜</t>
  </si>
  <si>
    <t>152322197310250939</t>
  </si>
  <si>
    <t>刘建筑</t>
  </si>
  <si>
    <t>152322196808100933</t>
  </si>
  <si>
    <t>李根生</t>
  </si>
  <si>
    <t>152322197505240917</t>
  </si>
  <si>
    <t>白福云</t>
  </si>
  <si>
    <t>152322197110090918</t>
  </si>
  <si>
    <t>刘长岁</t>
  </si>
  <si>
    <t>152322197403200930</t>
  </si>
  <si>
    <t>鲍连山</t>
  </si>
  <si>
    <t>152322198302160938</t>
  </si>
  <si>
    <t>刘志东</t>
  </si>
  <si>
    <t>152322199303200916</t>
  </si>
  <si>
    <t>邱青光</t>
  </si>
  <si>
    <t>152322198206190918</t>
  </si>
  <si>
    <t>鲍银山</t>
  </si>
  <si>
    <t>152322197005200919</t>
  </si>
  <si>
    <t>李朝格都冷</t>
  </si>
  <si>
    <t>152322198303240913</t>
  </si>
  <si>
    <t>徐红彬</t>
  </si>
  <si>
    <t>152322198805220912</t>
  </si>
  <si>
    <t>陈强</t>
  </si>
  <si>
    <t>152322198509080919</t>
  </si>
  <si>
    <t>姜连锁</t>
  </si>
  <si>
    <t>152322198102070938</t>
  </si>
  <si>
    <t>胡那斯吐</t>
  </si>
  <si>
    <t>15232219640918093X</t>
  </si>
  <si>
    <t>陈亮</t>
  </si>
  <si>
    <t>152322196510240917</t>
  </si>
  <si>
    <t>陈维骥</t>
  </si>
  <si>
    <t>152322195807180914</t>
  </si>
  <si>
    <t>陈金妞</t>
  </si>
  <si>
    <t>152322196303090928</t>
  </si>
  <si>
    <t>陈有彬</t>
  </si>
  <si>
    <t>152322196109290918</t>
  </si>
  <si>
    <t>袁永生</t>
  </si>
  <si>
    <t>152322199408120912</t>
  </si>
  <si>
    <t>包玉枝</t>
  </si>
  <si>
    <t>152322196403200928</t>
  </si>
  <si>
    <t>陈振和</t>
  </si>
  <si>
    <t>152322195708230912</t>
  </si>
  <si>
    <t>陈振江</t>
  </si>
  <si>
    <t>152322195409060917</t>
  </si>
  <si>
    <t>陈玉柱</t>
  </si>
  <si>
    <t>152322195711060918</t>
  </si>
  <si>
    <t>邵晶坤</t>
  </si>
  <si>
    <t>152322198211160916</t>
  </si>
  <si>
    <t>李东生</t>
  </si>
  <si>
    <t>吴满良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</si>
</sst>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&quot; &quot;"/>
    <numFmt numFmtId="179" formatCode="0.00&quot; &quot;"/>
  </numFmts>
  <fonts count="7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SimSun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微软雅黑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Arial"/>
      <charset val="0"/>
    </font>
    <font>
      <b/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8"/>
      <name val="宋体"/>
      <charset val="134"/>
    </font>
    <font>
      <sz val="10"/>
      <name val="宋体"/>
      <charset val="0"/>
    </font>
    <font>
      <sz val="9"/>
      <color indexed="8"/>
      <name val="宋体"/>
      <charset val="0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</font>
    <font>
      <sz val="11"/>
      <color indexed="8"/>
      <name val="SimSun"/>
      <charset val="134"/>
    </font>
    <font>
      <sz val="18"/>
      <color indexed="8"/>
      <name val="SimSun"/>
      <charset val="134"/>
    </font>
    <font>
      <sz val="12"/>
      <color indexed="8"/>
      <name val="SimSun"/>
      <charset val="134"/>
    </font>
    <font>
      <sz val="10"/>
      <color indexed="8"/>
      <name val="Arial"/>
      <charset val="134"/>
    </font>
    <font>
      <sz val="9"/>
      <color indexed="8"/>
      <name val="SimSun"/>
      <charset val="134"/>
    </font>
    <font>
      <b/>
      <sz val="12"/>
      <color theme="1"/>
      <name val="宋体"/>
      <charset val="134"/>
      <scheme val="minor"/>
    </font>
    <font>
      <sz val="10"/>
      <color theme="1"/>
      <name val="SimSun"/>
      <charset val="134"/>
    </font>
    <font>
      <sz val="8"/>
      <color indexed="8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3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6" fillId="0" borderId="39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41" applyNumberFormat="0" applyAlignment="0" applyProtection="0">
      <alignment vertical="center"/>
    </xf>
    <xf numFmtId="0" fontId="59" fillId="8" borderId="42" applyNumberFormat="0" applyAlignment="0" applyProtection="0">
      <alignment vertical="center"/>
    </xf>
    <xf numFmtId="0" fontId="60" fillId="8" borderId="41" applyNumberFormat="0" applyAlignment="0" applyProtection="0">
      <alignment vertical="center"/>
    </xf>
    <xf numFmtId="0" fontId="61" fillId="9" borderId="43" applyNumberFormat="0" applyAlignment="0" applyProtection="0">
      <alignment vertical="center"/>
    </xf>
    <xf numFmtId="0" fontId="62" fillId="0" borderId="44" applyNumberFormat="0" applyFill="0" applyAlignment="0" applyProtection="0">
      <alignment vertical="center"/>
    </xf>
    <xf numFmtId="0" fontId="63" fillId="0" borderId="45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5" fillId="0" borderId="0"/>
    <xf numFmtId="0" fontId="15" fillId="0" borderId="0">
      <protection locked="0"/>
    </xf>
    <xf numFmtId="0" fontId="15" fillId="0" borderId="0">
      <protection locked="0"/>
    </xf>
  </cellStyleXfs>
  <cellXfs count="5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>
      <alignment horizontal="justify"/>
    </xf>
    <xf numFmtId="0" fontId="5" fillId="0" borderId="0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justify" vertical="center"/>
    </xf>
    <xf numFmtId="0" fontId="5" fillId="0" borderId="0" xfId="0" applyNumberFormat="1" applyFont="1" applyFill="1" applyBorder="1" applyAlignment="1">
      <alignment horizontal="justify" vertical="center"/>
    </xf>
    <xf numFmtId="49" fontId="12" fillId="3" borderId="1" xfId="0" applyNumberFormat="1" applyFont="1" applyFill="1" applyBorder="1" applyAlignment="1">
      <alignment horizontal="justify" vertical="center"/>
    </xf>
    <xf numFmtId="0" fontId="12" fillId="3" borderId="0" xfId="0" applyNumberFormat="1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justify" vertical="center" wrapText="1"/>
    </xf>
    <xf numFmtId="49" fontId="13" fillId="3" borderId="1" xfId="0" applyNumberFormat="1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/>
    </xf>
    <xf numFmtId="0" fontId="13" fillId="3" borderId="4" xfId="0" applyFont="1" applyFill="1" applyBorder="1" applyAlignment="1">
      <alignment horizontal="justify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4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0" fillId="4" borderId="1" xfId="0" applyNumberFormat="1" applyFont="1" applyFill="1" applyBorder="1" applyAlignment="1" applyProtection="1">
      <alignment vertical="center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10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5" fillId="0" borderId="1" xfId="0" applyNumberFormat="1" applyFont="1" applyFill="1" applyBorder="1" applyAlignment="1">
      <alignment horizont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1" xfId="0" applyFill="1" applyBorder="1">
      <alignment vertical="center"/>
    </xf>
    <xf numFmtId="0" fontId="12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2" borderId="1" xfId="49" applyNumberFormat="1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7" fillId="5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9" fontId="21" fillId="5" borderId="4" xfId="0" applyNumberFormat="1" applyFont="1" applyFill="1" applyBorder="1" applyAlignment="1">
      <alignment vertical="center" wrapText="1"/>
    </xf>
    <xf numFmtId="0" fontId="0" fillId="5" borderId="1" xfId="0" applyFont="1" applyFill="1" applyBorder="1">
      <alignment vertical="center"/>
    </xf>
    <xf numFmtId="0" fontId="22" fillId="5" borderId="1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176" fontId="21" fillId="5" borderId="1" xfId="0" applyNumberFormat="1" applyFont="1" applyFill="1" applyBorder="1" applyAlignment="1">
      <alignment horizontal="center" vertical="center" wrapText="1"/>
    </xf>
    <xf numFmtId="176" fontId="0" fillId="5" borderId="1" xfId="0" applyNumberFormat="1" applyFill="1" applyBorder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0" xfId="0" applyNumberForma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6" fillId="0" borderId="1" xfId="52" applyNumberFormat="1" applyFont="1" applyFill="1" applyBorder="1" applyAlignment="1" applyProtection="1"/>
    <xf numFmtId="49" fontId="6" fillId="0" borderId="1" xfId="52" applyNumberFormat="1" applyFont="1" applyFill="1" applyBorder="1" applyAlignment="1" applyProtection="1"/>
    <xf numFmtId="0" fontId="15" fillId="0" borderId="1" xfId="53" applyBorder="1" applyAlignment="1" applyProtection="1">
      <alignment vertical="center"/>
    </xf>
    <xf numFmtId="0" fontId="28" fillId="0" borderId="1" xfId="52" applyNumberFormat="1" applyFont="1" applyFill="1" applyBorder="1" applyAlignment="1" applyProtection="1"/>
    <xf numFmtId="49" fontId="28" fillId="0" borderId="1" xfId="52" applyNumberFormat="1" applyFont="1" applyFill="1" applyBorder="1" applyAlignment="1" applyProtection="1"/>
    <xf numFmtId="0" fontId="17" fillId="0" borderId="1" xfId="53" applyFont="1" applyBorder="1" applyAlignment="1" applyProtection="1">
      <alignment vertical="center"/>
    </xf>
    <xf numFmtId="49" fontId="0" fillId="0" borderId="0" xfId="0" applyNumberFormat="1" applyFont="1" applyAlignment="1">
      <alignment vertical="center"/>
    </xf>
    <xf numFmtId="0" fontId="0" fillId="0" borderId="7" xfId="0" applyBorder="1">
      <alignment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9" fillId="0" borderId="14" xfId="0" applyFont="1" applyBorder="1" applyAlignment="1"/>
    <xf numFmtId="49" fontId="29" fillId="0" borderId="14" xfId="0" applyNumberFormat="1" applyFont="1" applyBorder="1" applyAlignment="1"/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4" borderId="7" xfId="52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4" borderId="7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7" fillId="4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vertical="center"/>
    </xf>
    <xf numFmtId="176" fontId="20" fillId="0" borderId="7" xfId="0" applyNumberFormat="1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left"/>
    </xf>
    <xf numFmtId="0" fontId="13" fillId="0" borderId="1" xfId="0" applyNumberFormat="1" applyFont="1" applyFill="1" applyBorder="1" applyAlignment="1"/>
    <xf numFmtId="0" fontId="5" fillId="2" borderId="8" xfId="5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5" fillId="2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1" fillId="5" borderId="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>
      <alignment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3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" fillId="0" borderId="8" xfId="5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7" fillId="4" borderId="1" xfId="0" applyNumberFormat="1" applyFont="1" applyFill="1" applyBorder="1">
      <alignment vertical="center"/>
    </xf>
    <xf numFmtId="0" fontId="0" fillId="0" borderId="0" xfId="0" applyNumberFormat="1" applyBorder="1">
      <alignment vertical="center"/>
    </xf>
    <xf numFmtId="0" fontId="40" fillId="0" borderId="0" xfId="0" applyNumberFormat="1" applyFont="1" applyAlignment="1">
      <alignment vertical="center" wrapText="1"/>
    </xf>
    <xf numFmtId="0" fontId="40" fillId="0" borderId="0" xfId="0" applyNumberFormat="1" applyFont="1" applyAlignment="1">
      <alignment vertical="center"/>
    </xf>
    <xf numFmtId="49" fontId="40" fillId="0" borderId="15" xfId="0" applyNumberFormat="1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49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40" fillId="0" borderId="16" xfId="0" applyFont="1" applyBorder="1" applyAlignment="1">
      <alignment vertical="center"/>
    </xf>
    <xf numFmtId="0" fontId="41" fillId="0" borderId="16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vertical="center"/>
    </xf>
    <xf numFmtId="0" fontId="40" fillId="0" borderId="8" xfId="0" applyNumberFormat="1" applyFont="1" applyBorder="1" applyAlignment="1">
      <alignment vertical="center"/>
    </xf>
    <xf numFmtId="0" fontId="40" fillId="4" borderId="8" xfId="0" applyFont="1" applyFill="1" applyBorder="1" applyAlignment="1">
      <alignment vertical="center"/>
    </xf>
    <xf numFmtId="0" fontId="40" fillId="0" borderId="8" xfId="0" applyFont="1" applyBorder="1" applyAlignment="1">
      <alignment vertical="center"/>
    </xf>
    <xf numFmtId="49" fontId="42" fillId="0" borderId="8" xfId="0" applyNumberFormat="1" applyFont="1" applyBorder="1" applyAlignment="1">
      <alignment horizontal="center" vertical="center"/>
    </xf>
    <xf numFmtId="0" fontId="8" fillId="4" borderId="8" xfId="0" applyNumberFormat="1" applyFont="1" applyFill="1" applyBorder="1" applyAlignment="1">
      <alignment horizontal="center" vertical="center"/>
    </xf>
    <xf numFmtId="49" fontId="40" fillId="0" borderId="20" xfId="0" applyNumberFormat="1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vertical="center" wrapText="1"/>
    </xf>
    <xf numFmtId="49" fontId="40" fillId="0" borderId="8" xfId="0" applyNumberFormat="1" applyFont="1" applyFill="1" applyBorder="1" applyAlignment="1">
      <alignment vertical="center"/>
    </xf>
    <xf numFmtId="49" fontId="43" fillId="0" borderId="8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40" fillId="0" borderId="8" xfId="0" applyNumberFormat="1" applyFont="1" applyFill="1" applyBorder="1" applyAlignment="1">
      <alignment vertical="center"/>
    </xf>
    <xf numFmtId="49" fontId="43" fillId="0" borderId="8" xfId="0" applyNumberFormat="1" applyFont="1" applyFill="1" applyBorder="1" applyAlignment="1"/>
    <xf numFmtId="0" fontId="8" fillId="0" borderId="8" xfId="0" applyFont="1" applyFill="1" applyBorder="1" applyAlignment="1">
      <alignment vertical="center"/>
    </xf>
    <xf numFmtId="0" fontId="43" fillId="0" borderId="8" xfId="0" applyFont="1" applyFill="1" applyBorder="1" applyAlignment="1"/>
    <xf numFmtId="49" fontId="42" fillId="0" borderId="21" xfId="0" applyNumberFormat="1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42" fillId="0" borderId="21" xfId="0" applyNumberFormat="1" applyFont="1" applyFill="1" applyBorder="1" applyAlignment="1">
      <alignment horizontal="center" vertical="center"/>
    </xf>
    <xf numFmtId="0" fontId="42" fillId="0" borderId="22" xfId="0" applyNumberFormat="1" applyFont="1" applyFill="1" applyBorder="1" applyAlignment="1">
      <alignment horizontal="center" vertical="center"/>
    </xf>
    <xf numFmtId="0" fontId="42" fillId="0" borderId="23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vertical="center" wrapText="1"/>
    </xf>
    <xf numFmtId="0" fontId="43" fillId="0" borderId="8" xfId="0" applyNumberFormat="1" applyFont="1" applyFill="1" applyBorder="1" applyAlignment="1">
      <alignment horizontal="center"/>
    </xf>
    <xf numFmtId="0" fontId="44" fillId="0" borderId="8" xfId="0" applyNumberFormat="1" applyFont="1" applyFill="1" applyBorder="1" applyAlignment="1">
      <alignment horizontal="center" vertical="center"/>
    </xf>
    <xf numFmtId="49" fontId="42" fillId="0" borderId="21" xfId="0" applyNumberFormat="1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0" fillId="0" borderId="8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40" fillId="0" borderId="1" xfId="0" applyNumberFormat="1" applyFont="1" applyBorder="1" applyAlignment="1">
      <alignment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vertical="center"/>
    </xf>
    <xf numFmtId="0" fontId="40" fillId="0" borderId="12" xfId="0" applyNumberFormat="1" applyFont="1" applyFill="1" applyBorder="1" applyAlignment="1">
      <alignment vertical="center"/>
    </xf>
    <xf numFmtId="0" fontId="40" fillId="0" borderId="25" xfId="0" applyFont="1" applyBorder="1" applyAlignment="1">
      <alignment vertical="center"/>
    </xf>
    <xf numFmtId="178" fontId="8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/>
    </xf>
    <xf numFmtId="0" fontId="40" fillId="2" borderId="8" xfId="0" applyNumberFormat="1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0" fillId="2" borderId="8" xfId="0" applyNumberFormat="1" applyFont="1" applyFill="1" applyBorder="1" applyAlignment="1">
      <alignment horizontal="center" vertical="center" wrapText="1"/>
    </xf>
    <xf numFmtId="49" fontId="40" fillId="0" borderId="15" xfId="0" applyNumberFormat="1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5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8" fillId="0" borderId="7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5" fillId="0" borderId="0" xfId="0" applyNumberFormat="1" applyFont="1" applyAlignment="1">
      <alignment vertical="center"/>
    </xf>
    <xf numFmtId="0" fontId="40" fillId="0" borderId="0" xfId="0" applyNumberFormat="1" applyFont="1" applyAlignment="1">
      <alignment horizontal="center" vertical="center" wrapText="1"/>
    </xf>
    <xf numFmtId="0" fontId="40" fillId="2" borderId="27" xfId="0" applyFont="1" applyFill="1" applyBorder="1" applyAlignment="1">
      <alignment vertical="center"/>
    </xf>
    <xf numFmtId="49" fontId="40" fillId="2" borderId="27" xfId="0" applyNumberFormat="1" applyFont="1" applyFill="1" applyBorder="1" applyAlignment="1">
      <alignment vertical="center"/>
    </xf>
    <xf numFmtId="49" fontId="41" fillId="2" borderId="27" xfId="0" applyNumberFormat="1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vertical="center"/>
    </xf>
    <xf numFmtId="49" fontId="42" fillId="2" borderId="28" xfId="0" applyNumberFormat="1" applyFont="1" applyFill="1" applyBorder="1" applyAlignment="1">
      <alignment horizontal="left" vertical="center"/>
    </xf>
    <xf numFmtId="0" fontId="41" fillId="2" borderId="28" xfId="0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0" fontId="8" fillId="2" borderId="3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40" fillId="2" borderId="8" xfId="0" applyNumberFormat="1" applyFont="1" applyFill="1" applyBorder="1" applyAlignment="1">
      <alignment vertical="center"/>
    </xf>
    <xf numFmtId="0" fontId="40" fillId="2" borderId="8" xfId="0" applyFont="1" applyFill="1" applyBorder="1" applyAlignment="1">
      <alignment vertical="center"/>
    </xf>
    <xf numFmtId="49" fontId="47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49" fontId="42" fillId="2" borderId="32" xfId="0" applyNumberFormat="1" applyFont="1" applyFill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vertical="center"/>
    </xf>
    <xf numFmtId="49" fontId="40" fillId="2" borderId="35" xfId="0" applyNumberFormat="1" applyFont="1" applyFill="1" applyBorder="1" applyAlignment="1">
      <alignment vertical="center"/>
    </xf>
    <xf numFmtId="49" fontId="41" fillId="2" borderId="28" xfId="0" applyNumberFormat="1" applyFont="1" applyFill="1" applyBorder="1" applyAlignment="1">
      <alignment horizontal="center" vertical="center"/>
    </xf>
    <xf numFmtId="0" fontId="8" fillId="2" borderId="32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179" fontId="8" fillId="2" borderId="8" xfId="0" applyNumberFormat="1" applyFont="1" applyFill="1" applyBorder="1" applyAlignment="1">
      <alignment horizontal="center" vertical="center"/>
    </xf>
    <xf numFmtId="179" fontId="8" fillId="2" borderId="8" xfId="0" applyNumberFormat="1" applyFont="1" applyFill="1" applyBorder="1" applyAlignment="1">
      <alignment vertical="center"/>
    </xf>
    <xf numFmtId="179" fontId="40" fillId="2" borderId="8" xfId="0" applyNumberFormat="1" applyFont="1" applyFill="1" applyBorder="1" applyAlignment="1">
      <alignment vertical="center"/>
    </xf>
    <xf numFmtId="179" fontId="8" fillId="2" borderId="8" xfId="0" applyNumberFormat="1" applyFont="1" applyFill="1" applyBorder="1" applyAlignment="1">
      <alignment horizontal="center" vertical="center" wrapText="1"/>
    </xf>
    <xf numFmtId="0" fontId="8" fillId="2" borderId="34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vertical="center"/>
    </xf>
    <xf numFmtId="0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9" fontId="44" fillId="0" borderId="8" xfId="0" applyNumberFormat="1" applyFont="1" applyFill="1" applyBorder="1" applyAlignment="1">
      <alignment horizontal="center" vertical="center" wrapText="1"/>
    </xf>
    <xf numFmtId="49" fontId="47" fillId="0" borderId="8" xfId="0" applyNumberFormat="1" applyFont="1" applyFill="1" applyBorder="1" applyAlignment="1">
      <alignment vertical="center"/>
    </xf>
    <xf numFmtId="49" fontId="44" fillId="0" borderId="8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0" fillId="0" borderId="8" xfId="0" applyNumberFormat="1" applyFont="1" applyBorder="1" applyAlignment="1">
      <alignment horizontal="center" vertical="center"/>
    </xf>
    <xf numFmtId="49" fontId="40" fillId="0" borderId="8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 wrapText="1"/>
    </xf>
    <xf numFmtId="49" fontId="44" fillId="0" borderId="8" xfId="0" applyNumberFormat="1" applyFont="1" applyFill="1" applyBorder="1" applyAlignment="1">
      <alignment horizontal="center" vertical="center"/>
    </xf>
    <xf numFmtId="49" fontId="40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2" fillId="0" borderId="8" xfId="0" applyNumberFormat="1" applyFont="1" applyBorder="1" applyAlignment="1">
      <alignment horizontal="center" vertical="center"/>
    </xf>
    <xf numFmtId="49" fontId="48" fillId="0" borderId="8" xfId="0" applyNumberFormat="1" applyFont="1" applyFill="1" applyBorder="1" applyAlignment="1">
      <alignment horizontal="center" vertical="center" wrapText="1"/>
    </xf>
    <xf numFmtId="49" fontId="48" fillId="0" borderId="17" xfId="0" applyNumberFormat="1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/>
    <xf numFmtId="49" fontId="6" fillId="0" borderId="8" xfId="0" applyNumberFormat="1" applyFont="1" applyFill="1" applyBorder="1" applyAlignment="1"/>
    <xf numFmtId="0" fontId="49" fillId="0" borderId="8" xfId="0" applyNumberFormat="1" applyFont="1" applyFill="1" applyBorder="1" applyAlignment="1">
      <alignment horizontal="center" vertical="center"/>
    </xf>
    <xf numFmtId="49" fontId="48" fillId="0" borderId="8" xfId="0" applyNumberFormat="1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8" xfId="0" applyNumberFormat="1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49" fontId="48" fillId="0" borderId="21" xfId="0" applyNumberFormat="1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0" fillId="0" borderId="1" xfId="0" applyBorder="1" quotePrefix="1">
      <alignment vertical="center"/>
    </xf>
    <xf numFmtId="0" fontId="42" fillId="0" borderId="8" xfId="0" applyFont="1" applyFill="1" applyBorder="1" applyAlignment="1" quotePrefix="1">
      <alignment horizontal="center" vertical="center"/>
    </xf>
    <xf numFmtId="0" fontId="8" fillId="2" borderId="8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3" fillId="2" borderId="1" xfId="49" applyNumberFormat="1" applyFont="1" applyFill="1" applyBorder="1" applyAlignment="1" applyProtection="1" quotePrefix="1">
      <alignment horizontal="center" vertical="center"/>
    </xf>
    <xf numFmtId="0" fontId="13" fillId="0" borderId="8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39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6" xfId="0" applyNumberFormat="1" applyFont="1" applyBorder="1" applyAlignment="1" quotePrefix="1">
      <alignment horizontal="center" vertical="center"/>
    </xf>
    <xf numFmtId="0" fontId="0" fillId="0" borderId="0" xfId="0" applyNumberFormat="1" quotePrefix="1">
      <alignment vertical="center"/>
    </xf>
    <xf numFmtId="0" fontId="0" fillId="0" borderId="1" xfId="0" applyNumberFormat="1" applyBorder="1" quotePrefix="1">
      <alignment vertical="center"/>
    </xf>
    <xf numFmtId="0" fontId="12" fillId="5" borderId="1" xfId="0" applyFont="1" applyFill="1" applyBorder="1" applyAlignment="1" quotePrefix="1">
      <alignment horizontal="left" vertical="center"/>
    </xf>
    <xf numFmtId="0" fontId="0" fillId="5" borderId="1" xfId="0" applyFont="1" applyFill="1" applyBorder="1" applyAlignment="1" quotePrefix="1">
      <alignment vertical="center"/>
    </xf>
    <xf numFmtId="0" fontId="13" fillId="5" borderId="4" xfId="0" applyFont="1" applyFill="1" applyBorder="1" applyAlignment="1" quotePrefix="1">
      <alignment horizontal="left" vertical="center" wrapText="1"/>
    </xf>
    <xf numFmtId="0" fontId="12" fillId="5" borderId="1" xfId="0" applyFont="1" applyFill="1" applyBorder="1" applyAlignment="1" quotePrefix="1">
      <alignment vertical="center"/>
    </xf>
    <xf numFmtId="0" fontId="12" fillId="3" borderId="1" xfId="0" applyFont="1" applyFill="1" applyBorder="1" applyAlignment="1" quotePrefix="1">
      <alignment horizontal="left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justify" vertical="center"/>
    </xf>
    <xf numFmtId="0" fontId="5" fillId="0" borderId="0" xfId="0" applyNumberFormat="1" applyFont="1" applyFill="1" applyBorder="1" applyAlignment="1" quotePrefix="1">
      <alignment horizontal="justify" vertical="center"/>
    </xf>
    <xf numFmtId="0" fontId="0" fillId="0" borderId="1" xfId="0" applyBorder="1" applyAlignment="1" quotePrefix="1">
      <alignment horizontal="center" vertical="center"/>
    </xf>
    <xf numFmtId="0" fontId="0" fillId="0" borderId="7" xfId="0" applyBorder="1" quotePrefix="1">
      <alignment vertical="center"/>
    </xf>
    <xf numFmtId="0" fontId="2" fillId="0" borderId="7" xfId="0" applyNumberFormat="1" applyFont="1" applyBorder="1" applyAlignment="1" quotePrefix="1">
      <alignment horizontal="center" vertical="center"/>
    </xf>
    <xf numFmtId="49" fontId="0" fillId="0" borderId="1" xfId="0" applyNumberFormat="1" applyBorder="1" quotePrefix="1">
      <alignment vertical="center"/>
    </xf>
    <xf numFmtId="0" fontId="26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24" fillId="3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left" vertical="center"/>
    </xf>
    <xf numFmtId="0" fontId="0" fillId="0" borderId="1" xfId="0" applyNumberFormat="1" applyFont="1" applyFill="1" applyBorder="1" applyAlignment="1" applyProtection="1" quotePrefix="1">
      <alignment vertical="center"/>
    </xf>
    <xf numFmtId="0" fontId="0" fillId="4" borderId="1" xfId="0" applyNumberFormat="1" applyFont="1" applyFill="1" applyBorder="1" applyAlignment="1" applyProtection="1" quotePrefix="1">
      <alignment vertical="center"/>
    </xf>
    <xf numFmtId="0" fontId="0" fillId="0" borderId="1" xfId="0" applyNumberFormat="1" applyFont="1" applyFill="1" applyBorder="1" applyAlignment="1" applyProtection="1" quotePrefix="1">
      <alignment horizontal="center" vertical="center"/>
    </xf>
    <xf numFmtId="0" fontId="0" fillId="0" borderId="1" xfId="0" applyFont="1" applyBorder="1" applyAlignment="1" quotePrefix="1">
      <alignment horizontal="justify" vertical="center"/>
    </xf>
    <xf numFmtId="0" fontId="10" fillId="0" borderId="4" xfId="0" applyFont="1" applyFill="1" applyBorder="1" applyAlignment="1" quotePrefix="1">
      <alignment horizontal="justify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东烟灯吐" xfId="49"/>
    <cellStyle name="常规 5" xfId="50"/>
    <cellStyle name="常规_Sheet1" xfId="51"/>
    <cellStyle name="常规 2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externalLink" Target="externalLinks/externalLink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38098</xdr:colOff>
      <xdr:row>26</xdr:row>
      <xdr:rowOff>24556</xdr:rowOff>
    </xdr:from>
    <xdr:to>
      <xdr:col>12</xdr:col>
      <xdr:colOff>0</xdr:colOff>
      <xdr:row>26</xdr:row>
      <xdr:rowOff>278308</xdr:rowOff>
    </xdr:to>
    <xdr:pic>
      <xdr:nvPicPr>
        <xdr:cNvPr id="2" name="图片 3" descr="ed8d8c9a764d6767fe43c11c417cbfc"/>
        <xdr:cNvPicPr/>
      </xdr:nvPicPr>
      <xdr:blipFill>
        <a:blip r:embed="rId1"/>
        <a:srcRect/>
        <a:stretch>
          <a:fillRect/>
        </a:stretch>
      </xdr:blipFill>
      <xdr:spPr>
        <a:xfrm>
          <a:off x="7047865" y="10435590"/>
          <a:ext cx="619760" cy="254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845621</xdr:colOff>
      <xdr:row>26</xdr:row>
      <xdr:rowOff>50750</xdr:rowOff>
    </xdr:from>
    <xdr:to>
      <xdr:col>2</xdr:col>
      <xdr:colOff>1631962</xdr:colOff>
      <xdr:row>26</xdr:row>
      <xdr:rowOff>366712</xdr:rowOff>
    </xdr:to>
    <xdr:pic>
      <xdr:nvPicPr>
        <xdr:cNvPr id="3" name="图片 4" descr="3c250cd42c05dc534125016c792e3e1"/>
        <xdr:cNvPicPr/>
      </xdr:nvPicPr>
      <xdr:blipFill>
        <a:blip r:embed="rId2"/>
        <a:srcRect/>
        <a:stretch>
          <a:fillRect/>
        </a:stretch>
      </xdr:blipFill>
      <xdr:spPr>
        <a:xfrm>
          <a:off x="1931035" y="10461625"/>
          <a:ext cx="786765" cy="3162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453;&#40857;&#23665;&#38215;\Documents\WeChat%20Files\wxid_8zybzdm9bqmo22\FileStorage\File\2023-09\1_&#21704;&#24067;&#21520;&#25913;&#25143;&#31821;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E3" t="str">
            <v>周宝昌</v>
          </cell>
          <cell r="F3" t="str">
            <v>男</v>
          </cell>
          <cell r="G3" t="str">
            <v>152322195502183516</v>
          </cell>
        </row>
        <row r="4">
          <cell r="E4" t="str">
            <v>韩淑文</v>
          </cell>
          <cell r="F4" t="str">
            <v>女</v>
          </cell>
          <cell r="G4" t="str">
            <v>152322195504163527</v>
          </cell>
        </row>
        <row r="5">
          <cell r="E5" t="str">
            <v>周明剑</v>
          </cell>
          <cell r="F5" t="str">
            <v>男</v>
          </cell>
          <cell r="G5" t="str">
            <v>152322198307173519</v>
          </cell>
        </row>
        <row r="6">
          <cell r="E6" t="str">
            <v>宋学金</v>
          </cell>
          <cell r="F6" t="str">
            <v>男</v>
          </cell>
          <cell r="G6" t="str">
            <v>152322195307063519</v>
          </cell>
        </row>
        <row r="7">
          <cell r="E7" t="str">
            <v>宋桂岩</v>
          </cell>
          <cell r="F7" t="str">
            <v>男</v>
          </cell>
          <cell r="G7" t="str">
            <v>152322197904123515</v>
          </cell>
        </row>
        <row r="8">
          <cell r="E8" t="str">
            <v>华根兄</v>
          </cell>
          <cell r="F8" t="str">
            <v>女</v>
          </cell>
          <cell r="G8" t="str">
            <v>152322198212033548</v>
          </cell>
        </row>
        <row r="9">
          <cell r="E9" t="str">
            <v>宋义斌</v>
          </cell>
          <cell r="F9" t="str">
            <v>男</v>
          </cell>
          <cell r="G9" t="str">
            <v>152322200405093512</v>
          </cell>
        </row>
        <row r="10">
          <cell r="E10" t="str">
            <v>杜永荷</v>
          </cell>
          <cell r="F10" t="str">
            <v>男</v>
          </cell>
          <cell r="G10" t="str">
            <v>152322198108183511</v>
          </cell>
        </row>
        <row r="11">
          <cell r="E11" t="str">
            <v>刘老丫</v>
          </cell>
          <cell r="F11" t="str">
            <v>女</v>
          </cell>
          <cell r="G11" t="str">
            <v>152322198111120562</v>
          </cell>
        </row>
        <row r="12">
          <cell r="E12" t="str">
            <v>杜倩男</v>
          </cell>
          <cell r="F12" t="str">
            <v>女</v>
          </cell>
          <cell r="G12" t="str">
            <v>15232220030302054X</v>
          </cell>
        </row>
        <row r="13">
          <cell r="E13" t="str">
            <v>代海祥</v>
          </cell>
          <cell r="F13" t="str">
            <v>男</v>
          </cell>
          <cell r="G13" t="str">
            <v>152322195309093519</v>
          </cell>
        </row>
        <row r="14">
          <cell r="E14" t="str">
            <v>代云友</v>
          </cell>
          <cell r="F14" t="str">
            <v>男</v>
          </cell>
          <cell r="G14" t="str">
            <v>152322198910163518</v>
          </cell>
        </row>
        <row r="15">
          <cell r="E15" t="str">
            <v>纪长福</v>
          </cell>
          <cell r="F15" t="str">
            <v>男</v>
          </cell>
          <cell r="G15" t="str">
            <v>152322195812113513</v>
          </cell>
        </row>
        <row r="16">
          <cell r="E16" t="str">
            <v>包金平</v>
          </cell>
          <cell r="F16" t="str">
            <v>女</v>
          </cell>
          <cell r="G16" t="str">
            <v>152322195811293524</v>
          </cell>
        </row>
        <row r="17">
          <cell r="E17" t="str">
            <v>宋义刚</v>
          </cell>
          <cell r="F17" t="str">
            <v>男</v>
          </cell>
          <cell r="G17" t="str">
            <v>152322198612213513</v>
          </cell>
        </row>
        <row r="18">
          <cell r="E18" t="str">
            <v>宋长山</v>
          </cell>
          <cell r="F18" t="str">
            <v>男</v>
          </cell>
          <cell r="G18" t="str">
            <v>15232219630706353X</v>
          </cell>
        </row>
        <row r="19">
          <cell r="E19" t="str">
            <v>霍桂荣</v>
          </cell>
          <cell r="F19" t="str">
            <v>女</v>
          </cell>
          <cell r="G19" t="str">
            <v>152322196301113524</v>
          </cell>
        </row>
        <row r="20">
          <cell r="E20" t="str">
            <v>代哈申</v>
          </cell>
          <cell r="F20" t="str">
            <v>女</v>
          </cell>
          <cell r="G20" t="str">
            <v>152322193907273529</v>
          </cell>
        </row>
        <row r="21">
          <cell r="E21" t="str">
            <v>宋巴特尔</v>
          </cell>
          <cell r="F21" t="str">
            <v>男</v>
          </cell>
          <cell r="G21" t="str">
            <v>152322198912253517</v>
          </cell>
        </row>
        <row r="22">
          <cell r="E22" t="str">
            <v>宋根柱</v>
          </cell>
          <cell r="F22" t="str">
            <v>男</v>
          </cell>
          <cell r="G22" t="str">
            <v>152322196207013519</v>
          </cell>
        </row>
        <row r="23">
          <cell r="E23" t="str">
            <v>莲花</v>
          </cell>
          <cell r="F23" t="str">
            <v>女</v>
          </cell>
          <cell r="G23" t="str">
            <v>152322196001093525</v>
          </cell>
        </row>
        <row r="24">
          <cell r="E24" t="str">
            <v>宋图雅</v>
          </cell>
          <cell r="F24" t="str">
            <v>女</v>
          </cell>
          <cell r="G24" t="str">
            <v>152322198711113526</v>
          </cell>
        </row>
        <row r="25">
          <cell r="E25" t="str">
            <v>刘安然</v>
          </cell>
          <cell r="F25" t="str">
            <v>女</v>
          </cell>
          <cell r="G25" t="str">
            <v>150521201412240522</v>
          </cell>
        </row>
        <row r="26">
          <cell r="E26" t="str">
            <v>王秀云</v>
          </cell>
          <cell r="F26" t="str">
            <v>女</v>
          </cell>
          <cell r="G26" t="str">
            <v>152322195610013522</v>
          </cell>
        </row>
        <row r="27">
          <cell r="E27" t="str">
            <v>吴巴特尔</v>
          </cell>
          <cell r="F27" t="str">
            <v>男</v>
          </cell>
          <cell r="G27" t="str">
            <v>15232219820107351X</v>
          </cell>
        </row>
        <row r="28">
          <cell r="E28" t="str">
            <v>吴令智</v>
          </cell>
          <cell r="F28" t="str">
            <v>男</v>
          </cell>
          <cell r="G28" t="str">
            <v>152322195601083510</v>
          </cell>
        </row>
        <row r="29">
          <cell r="E29" t="str">
            <v>吴兴旺</v>
          </cell>
          <cell r="F29" t="str">
            <v>男</v>
          </cell>
          <cell r="G29" t="str">
            <v>15232219850410351X</v>
          </cell>
        </row>
        <row r="30">
          <cell r="E30" t="str">
            <v>陈淑荣</v>
          </cell>
          <cell r="F30" t="str">
            <v>女</v>
          </cell>
          <cell r="G30" t="str">
            <v>152322194609093524</v>
          </cell>
        </row>
        <row r="31">
          <cell r="E31" t="str">
            <v>张志</v>
          </cell>
          <cell r="F31" t="str">
            <v>男</v>
          </cell>
          <cell r="G31" t="str">
            <v>152322196711153510</v>
          </cell>
        </row>
        <row r="32">
          <cell r="E32" t="str">
            <v>海桂荣</v>
          </cell>
          <cell r="F32" t="str">
            <v>女</v>
          </cell>
          <cell r="G32" t="str">
            <v>152322196804103547</v>
          </cell>
        </row>
        <row r="33">
          <cell r="E33" t="str">
            <v>张明泽</v>
          </cell>
          <cell r="F33" t="str">
            <v>男</v>
          </cell>
          <cell r="G33" t="str">
            <v>152322200201223530</v>
          </cell>
        </row>
        <row r="34">
          <cell r="E34" t="str">
            <v>张雪儿</v>
          </cell>
          <cell r="F34" t="str">
            <v>女</v>
          </cell>
          <cell r="G34" t="str">
            <v>152322199001143522</v>
          </cell>
        </row>
        <row r="35">
          <cell r="E35" t="str">
            <v>张海博</v>
          </cell>
          <cell r="F35" t="str">
            <v>女</v>
          </cell>
          <cell r="G35" t="str">
            <v>152322199201153522</v>
          </cell>
        </row>
        <row r="36">
          <cell r="E36" t="str">
            <v>杜全玉</v>
          </cell>
          <cell r="F36" t="str">
            <v>男</v>
          </cell>
          <cell r="G36" t="str">
            <v>152322196705123518</v>
          </cell>
        </row>
        <row r="37">
          <cell r="E37" t="str">
            <v>王凤格</v>
          </cell>
          <cell r="F37" t="str">
            <v>女</v>
          </cell>
          <cell r="G37" t="str">
            <v>15232219670405352X</v>
          </cell>
        </row>
        <row r="38">
          <cell r="E38" t="str">
            <v>杜永奇</v>
          </cell>
          <cell r="F38" t="str">
            <v>男</v>
          </cell>
          <cell r="G38" t="str">
            <v>152322198910133511</v>
          </cell>
        </row>
        <row r="39">
          <cell r="E39" t="str">
            <v>吴老姑娘</v>
          </cell>
          <cell r="F39" t="str">
            <v>女</v>
          </cell>
          <cell r="G39" t="str">
            <v>152322195912303568</v>
          </cell>
        </row>
        <row r="40">
          <cell r="E40" t="str">
            <v>海永芝</v>
          </cell>
          <cell r="F40" t="str">
            <v>女</v>
          </cell>
          <cell r="G40" t="str">
            <v>152322198002263564</v>
          </cell>
        </row>
        <row r="41">
          <cell r="E41" t="str">
            <v>胡志楠</v>
          </cell>
          <cell r="F41" t="str">
            <v>男</v>
          </cell>
          <cell r="G41" t="str">
            <v>152322200505303513</v>
          </cell>
        </row>
        <row r="42">
          <cell r="E42" t="str">
            <v>吴柱</v>
          </cell>
          <cell r="F42" t="str">
            <v>男</v>
          </cell>
          <cell r="G42" t="str">
            <v>152322197007223516</v>
          </cell>
        </row>
        <row r="43">
          <cell r="E43" t="str">
            <v>房青梅</v>
          </cell>
          <cell r="F43" t="str">
            <v>女</v>
          </cell>
          <cell r="G43" t="str">
            <v>152322197407033527</v>
          </cell>
        </row>
        <row r="44">
          <cell r="E44" t="str">
            <v>吴文德苏</v>
          </cell>
          <cell r="F44" t="str">
            <v>男</v>
          </cell>
          <cell r="G44" t="str">
            <v>152322199611183513</v>
          </cell>
        </row>
        <row r="45">
          <cell r="E45" t="str">
            <v>吴德力格尔</v>
          </cell>
          <cell r="F45" t="str">
            <v>男</v>
          </cell>
          <cell r="G45" t="str">
            <v>152322200106013519</v>
          </cell>
        </row>
        <row r="46">
          <cell r="E46" t="str">
            <v>宋学义</v>
          </cell>
          <cell r="F46" t="str">
            <v>男</v>
          </cell>
          <cell r="G46" t="str">
            <v>152322194804023513</v>
          </cell>
        </row>
        <row r="47">
          <cell r="E47" t="str">
            <v>宋桂全</v>
          </cell>
          <cell r="F47" t="str">
            <v>男</v>
          </cell>
          <cell r="G47" t="str">
            <v>15232219770410351X</v>
          </cell>
        </row>
        <row r="48">
          <cell r="E48" t="str">
            <v>张艳霞</v>
          </cell>
          <cell r="F48" t="str">
            <v>女</v>
          </cell>
          <cell r="G48" t="str">
            <v>152322197406163549</v>
          </cell>
        </row>
        <row r="49">
          <cell r="E49" t="str">
            <v>宋义宁</v>
          </cell>
          <cell r="F49" t="str">
            <v>男</v>
          </cell>
          <cell r="G49" t="str">
            <v>152322199803253512</v>
          </cell>
        </row>
        <row r="50">
          <cell r="E50" t="str">
            <v>包满达</v>
          </cell>
          <cell r="F50" t="str">
            <v>男</v>
          </cell>
          <cell r="G50" t="str">
            <v>152322196201013577</v>
          </cell>
        </row>
        <row r="51">
          <cell r="E51" t="str">
            <v>洪莲花</v>
          </cell>
          <cell r="F51" t="str">
            <v>女</v>
          </cell>
          <cell r="G51" t="str">
            <v>152322196504153526</v>
          </cell>
        </row>
        <row r="52">
          <cell r="E52" t="str">
            <v>包玉宝</v>
          </cell>
          <cell r="F52" t="str">
            <v>男</v>
          </cell>
          <cell r="G52" t="str">
            <v>152322199206073513</v>
          </cell>
        </row>
        <row r="53">
          <cell r="E53" t="str">
            <v>包满锁</v>
          </cell>
          <cell r="F53" t="str">
            <v>男</v>
          </cell>
          <cell r="G53" t="str">
            <v>152322195010113538</v>
          </cell>
        </row>
        <row r="54">
          <cell r="E54" t="str">
            <v>吴丫</v>
          </cell>
          <cell r="F54" t="str">
            <v>女</v>
          </cell>
          <cell r="G54" t="str">
            <v>15232219500318352X</v>
          </cell>
        </row>
        <row r="55">
          <cell r="E55" t="str">
            <v>吴所柱</v>
          </cell>
          <cell r="F55" t="str">
            <v>男</v>
          </cell>
          <cell r="G55" t="str">
            <v>152322198202243517</v>
          </cell>
        </row>
        <row r="56">
          <cell r="E56" t="str">
            <v>吴思璇</v>
          </cell>
          <cell r="F56" t="str">
            <v>女</v>
          </cell>
          <cell r="G56" t="str">
            <v>150521201305240527</v>
          </cell>
        </row>
        <row r="57">
          <cell r="E57" t="str">
            <v>吴帮柱</v>
          </cell>
          <cell r="F57" t="str">
            <v>男</v>
          </cell>
          <cell r="G57" t="str">
            <v>15232219750524351X</v>
          </cell>
        </row>
        <row r="58">
          <cell r="E58" t="str">
            <v>王秀莲</v>
          </cell>
          <cell r="F58" t="str">
            <v>女</v>
          </cell>
          <cell r="G58" t="str">
            <v>152322197701060526</v>
          </cell>
        </row>
        <row r="59">
          <cell r="E59" t="str">
            <v>吴文静</v>
          </cell>
          <cell r="F59" t="str">
            <v>男</v>
          </cell>
          <cell r="G59" t="str">
            <v>152322200210203515</v>
          </cell>
        </row>
        <row r="60">
          <cell r="E60" t="str">
            <v>王加志</v>
          </cell>
          <cell r="F60" t="str">
            <v>男</v>
          </cell>
          <cell r="G60" t="str">
            <v>152322196901013519</v>
          </cell>
        </row>
        <row r="61">
          <cell r="E61" t="str">
            <v>宋桂玲</v>
          </cell>
          <cell r="F61" t="str">
            <v>女</v>
          </cell>
          <cell r="G61" t="str">
            <v>152322197104093549</v>
          </cell>
        </row>
        <row r="62">
          <cell r="E62" t="str">
            <v>王德</v>
          </cell>
          <cell r="F62" t="str">
            <v>男</v>
          </cell>
          <cell r="G62" t="str">
            <v>152322199204253510</v>
          </cell>
        </row>
        <row r="63">
          <cell r="E63" t="str">
            <v>纪长山</v>
          </cell>
          <cell r="F63" t="str">
            <v>男</v>
          </cell>
          <cell r="G63" t="str">
            <v>152322196709153511</v>
          </cell>
        </row>
        <row r="64">
          <cell r="E64" t="str">
            <v>霍金莲</v>
          </cell>
          <cell r="F64" t="str">
            <v>女</v>
          </cell>
          <cell r="G64" t="str">
            <v>152322196812053527</v>
          </cell>
        </row>
        <row r="65">
          <cell r="E65" t="str">
            <v>纪秀丽</v>
          </cell>
          <cell r="F65" t="str">
            <v>女</v>
          </cell>
          <cell r="G65" t="str">
            <v>152322198904193526</v>
          </cell>
        </row>
        <row r="66">
          <cell r="E66" t="str">
            <v>高宝音</v>
          </cell>
          <cell r="F66" t="str">
            <v>男</v>
          </cell>
          <cell r="G66" t="str">
            <v>152322198006073514</v>
          </cell>
        </row>
        <row r="67">
          <cell r="E67" t="str">
            <v>韩占小</v>
          </cell>
          <cell r="F67" t="str">
            <v>女</v>
          </cell>
          <cell r="G67" t="str">
            <v>152322197902253527</v>
          </cell>
        </row>
        <row r="68">
          <cell r="E68" t="str">
            <v>高文斌</v>
          </cell>
          <cell r="F68" t="str">
            <v>男</v>
          </cell>
          <cell r="G68" t="str">
            <v>152322200111063510</v>
          </cell>
        </row>
        <row r="69">
          <cell r="E69" t="str">
            <v>高文慧</v>
          </cell>
          <cell r="F69" t="str">
            <v>女</v>
          </cell>
          <cell r="G69" t="str">
            <v>15232220050326352X</v>
          </cell>
        </row>
        <row r="70">
          <cell r="E70" t="str">
            <v>高呼达古拉</v>
          </cell>
          <cell r="F70" t="str">
            <v>女</v>
          </cell>
          <cell r="G70" t="str">
            <v>152322197801073527</v>
          </cell>
        </row>
        <row r="71">
          <cell r="E71" t="str">
            <v>王坤</v>
          </cell>
          <cell r="F71" t="str">
            <v>男</v>
          </cell>
          <cell r="G71" t="str">
            <v>152322199410063515</v>
          </cell>
        </row>
        <row r="72">
          <cell r="E72" t="str">
            <v>郑代小</v>
          </cell>
          <cell r="F72" t="str">
            <v>女</v>
          </cell>
          <cell r="G72" t="str">
            <v>15232219600204352X</v>
          </cell>
        </row>
        <row r="73">
          <cell r="E73" t="str">
            <v>华代兄</v>
          </cell>
          <cell r="F73" t="str">
            <v>女</v>
          </cell>
          <cell r="G73" t="str">
            <v>152322198502133547</v>
          </cell>
        </row>
        <row r="74">
          <cell r="E74" t="str">
            <v>包可欣</v>
          </cell>
          <cell r="F74" t="str">
            <v>女</v>
          </cell>
          <cell r="G74" t="str">
            <v>15232220071008054X</v>
          </cell>
        </row>
        <row r="75">
          <cell r="E75" t="str">
            <v>宋秀云</v>
          </cell>
          <cell r="F75" t="str">
            <v>女</v>
          </cell>
          <cell r="G75" t="str">
            <v>152322195712073526</v>
          </cell>
        </row>
        <row r="76">
          <cell r="E76" t="str">
            <v>于海峰</v>
          </cell>
          <cell r="F76" t="str">
            <v>男</v>
          </cell>
          <cell r="G76" t="str">
            <v>152322197704193519</v>
          </cell>
        </row>
        <row r="77">
          <cell r="E77" t="str">
            <v>王双玉</v>
          </cell>
          <cell r="F77" t="str">
            <v>女</v>
          </cell>
          <cell r="G77" t="str">
            <v>152322197608053524</v>
          </cell>
        </row>
        <row r="78">
          <cell r="E78" t="str">
            <v>于学文</v>
          </cell>
          <cell r="F78" t="str">
            <v>女</v>
          </cell>
          <cell r="G78" t="str">
            <v>152322200008273528</v>
          </cell>
        </row>
        <row r="79">
          <cell r="E79" t="str">
            <v>宋贵伟</v>
          </cell>
          <cell r="F79" t="str">
            <v>男</v>
          </cell>
          <cell r="G79" t="str">
            <v>15232219800501351X</v>
          </cell>
        </row>
        <row r="80">
          <cell r="E80" t="str">
            <v>宋雅舒</v>
          </cell>
          <cell r="F80" t="str">
            <v>女</v>
          </cell>
          <cell r="G80" t="str">
            <v>150521201107200540</v>
          </cell>
        </row>
        <row r="81">
          <cell r="E81" t="str">
            <v>宋学友</v>
          </cell>
          <cell r="F81" t="str">
            <v>男</v>
          </cell>
          <cell r="G81" t="str">
            <v>152322194406163510</v>
          </cell>
        </row>
        <row r="82">
          <cell r="E82" t="str">
            <v>崔月勤</v>
          </cell>
          <cell r="F82" t="str">
            <v>女</v>
          </cell>
          <cell r="G82" t="str">
            <v>152322195111173521</v>
          </cell>
        </row>
        <row r="83">
          <cell r="E83" t="str">
            <v>宋贵宾</v>
          </cell>
          <cell r="F83" t="str">
            <v>男</v>
          </cell>
          <cell r="G83" t="str">
            <v>152322198307203511</v>
          </cell>
        </row>
        <row r="84">
          <cell r="E84" t="str">
            <v>刘宝林</v>
          </cell>
          <cell r="F84" t="str">
            <v>男</v>
          </cell>
          <cell r="G84" t="str">
            <v>152322197110303514</v>
          </cell>
        </row>
        <row r="85">
          <cell r="E85" t="str">
            <v>包风兰</v>
          </cell>
          <cell r="F85" t="str">
            <v>女</v>
          </cell>
          <cell r="G85" t="str">
            <v>15232219720809356X</v>
          </cell>
        </row>
        <row r="86">
          <cell r="E86" t="str">
            <v>刘苏日娜</v>
          </cell>
          <cell r="F86" t="str">
            <v>女</v>
          </cell>
          <cell r="G86" t="str">
            <v>152322199801013523</v>
          </cell>
        </row>
        <row r="87">
          <cell r="E87" t="str">
            <v>潘秀兰</v>
          </cell>
          <cell r="F87" t="str">
            <v>女</v>
          </cell>
          <cell r="G87" t="str">
            <v>152322195404103527</v>
          </cell>
        </row>
        <row r="88">
          <cell r="E88" t="str">
            <v>吴德柱</v>
          </cell>
          <cell r="F88" t="str">
            <v>男</v>
          </cell>
          <cell r="G88" t="str">
            <v>152322198102143519</v>
          </cell>
        </row>
        <row r="89">
          <cell r="E89" t="str">
            <v>张玉坦</v>
          </cell>
          <cell r="F89" t="str">
            <v>女</v>
          </cell>
          <cell r="G89" t="str">
            <v>152322198211250540</v>
          </cell>
        </row>
        <row r="90">
          <cell r="E90" t="str">
            <v>吴欣然</v>
          </cell>
          <cell r="F90" t="str">
            <v>男</v>
          </cell>
          <cell r="G90" t="str">
            <v>150521201303030518</v>
          </cell>
        </row>
        <row r="91">
          <cell r="E91" t="str">
            <v>吴欣雨</v>
          </cell>
          <cell r="F91" t="str">
            <v>女</v>
          </cell>
          <cell r="G91" t="str">
            <v>152322200703040566</v>
          </cell>
        </row>
        <row r="92">
          <cell r="E92" t="str">
            <v>赵明柱</v>
          </cell>
          <cell r="F92" t="str">
            <v>男</v>
          </cell>
          <cell r="G92" t="str">
            <v>15232219540113351X</v>
          </cell>
        </row>
        <row r="93">
          <cell r="E93" t="str">
            <v>徐达古拉</v>
          </cell>
          <cell r="F93" t="str">
            <v>女</v>
          </cell>
          <cell r="G93" t="str">
            <v>152322195910143521</v>
          </cell>
        </row>
        <row r="94">
          <cell r="E94" t="str">
            <v>李山宝</v>
          </cell>
          <cell r="F94" t="str">
            <v>男</v>
          </cell>
          <cell r="G94" t="str">
            <v>152322195205253514</v>
          </cell>
        </row>
        <row r="95">
          <cell r="E95" t="str">
            <v>李玉芳</v>
          </cell>
          <cell r="F95" t="str">
            <v>女</v>
          </cell>
          <cell r="G95" t="str">
            <v>152322197812133521</v>
          </cell>
        </row>
        <row r="96">
          <cell r="E96" t="str">
            <v>张双英</v>
          </cell>
          <cell r="F96" t="str">
            <v>男</v>
          </cell>
          <cell r="G96" t="str">
            <v>152322194907033511</v>
          </cell>
        </row>
        <row r="97">
          <cell r="E97" t="str">
            <v>金玉兰</v>
          </cell>
          <cell r="F97" t="str">
            <v>女</v>
          </cell>
          <cell r="G97" t="str">
            <v>152322195011253524</v>
          </cell>
        </row>
        <row r="98">
          <cell r="E98" t="str">
            <v>柴志成</v>
          </cell>
          <cell r="F98" t="str">
            <v>男</v>
          </cell>
          <cell r="G98" t="str">
            <v>152322197606203517</v>
          </cell>
        </row>
        <row r="99">
          <cell r="E99" t="str">
            <v>王来喜</v>
          </cell>
          <cell r="F99" t="str">
            <v>女</v>
          </cell>
          <cell r="G99" t="str">
            <v>152322194706033523</v>
          </cell>
        </row>
        <row r="100">
          <cell r="E100" t="str">
            <v>柴宝良</v>
          </cell>
          <cell r="F100" t="str">
            <v>男</v>
          </cell>
          <cell r="G100" t="str">
            <v>152322195809293517</v>
          </cell>
        </row>
        <row r="101">
          <cell r="E101" t="str">
            <v>柴志强</v>
          </cell>
          <cell r="F101" t="str">
            <v>男</v>
          </cell>
          <cell r="G101" t="str">
            <v>152322198406213512</v>
          </cell>
        </row>
        <row r="102">
          <cell r="E102" t="str">
            <v>包田梅</v>
          </cell>
          <cell r="F102" t="str">
            <v>女</v>
          </cell>
          <cell r="G102" t="str">
            <v>152322198508133521</v>
          </cell>
        </row>
        <row r="103">
          <cell r="E103" t="str">
            <v>柴家安</v>
          </cell>
          <cell r="F103" t="str">
            <v>男</v>
          </cell>
          <cell r="G103" t="str">
            <v>150521201406230512</v>
          </cell>
        </row>
        <row r="104">
          <cell r="E104" t="str">
            <v>柴珊珊</v>
          </cell>
          <cell r="F104" t="str">
            <v>女</v>
          </cell>
          <cell r="G104" t="str">
            <v>152322200609103524</v>
          </cell>
        </row>
        <row r="105">
          <cell r="E105" t="str">
            <v>关青山</v>
          </cell>
          <cell r="F105" t="str">
            <v>男</v>
          </cell>
          <cell r="G105" t="str">
            <v>152322196011033518</v>
          </cell>
        </row>
        <row r="106">
          <cell r="E106" t="str">
            <v>陈牡丹</v>
          </cell>
          <cell r="F106" t="str">
            <v>女</v>
          </cell>
          <cell r="G106" t="str">
            <v>152322196203243528</v>
          </cell>
        </row>
        <row r="107">
          <cell r="E107" t="str">
            <v>关海峰</v>
          </cell>
          <cell r="F107" t="str">
            <v>男</v>
          </cell>
          <cell r="G107" t="str">
            <v>152322198303253511</v>
          </cell>
        </row>
        <row r="108">
          <cell r="E108" t="str">
            <v>柴宝柱</v>
          </cell>
          <cell r="F108" t="str">
            <v>男</v>
          </cell>
          <cell r="G108" t="str">
            <v>152322196607013534</v>
          </cell>
        </row>
        <row r="109">
          <cell r="E109" t="str">
            <v>王香交</v>
          </cell>
          <cell r="F109" t="str">
            <v>女</v>
          </cell>
          <cell r="G109" t="str">
            <v>152322196708303522</v>
          </cell>
        </row>
        <row r="110">
          <cell r="E110" t="str">
            <v>柴志彬</v>
          </cell>
          <cell r="F110" t="str">
            <v>男</v>
          </cell>
          <cell r="G110" t="str">
            <v>152322199009143519</v>
          </cell>
        </row>
        <row r="111">
          <cell r="E111" t="str">
            <v>柴丽萍</v>
          </cell>
          <cell r="F111" t="str">
            <v>女</v>
          </cell>
          <cell r="G111" t="str">
            <v>152322198712143540</v>
          </cell>
        </row>
        <row r="112">
          <cell r="E112" t="str">
            <v>娜蜜日那</v>
          </cell>
          <cell r="F112" t="str">
            <v>女</v>
          </cell>
          <cell r="G112" t="str">
            <v>150521202004230020</v>
          </cell>
        </row>
        <row r="113">
          <cell r="E113" t="str">
            <v>宋函</v>
          </cell>
          <cell r="F113" t="str">
            <v>女</v>
          </cell>
          <cell r="G113" t="str">
            <v>150521200901240561</v>
          </cell>
        </row>
        <row r="114">
          <cell r="E114" t="str">
            <v>王加春</v>
          </cell>
          <cell r="F114" t="str">
            <v>男</v>
          </cell>
          <cell r="G114" t="str">
            <v>152322196012153511</v>
          </cell>
        </row>
        <row r="115">
          <cell r="E115" t="str">
            <v>刘梅荣</v>
          </cell>
          <cell r="F115" t="str">
            <v>女</v>
          </cell>
          <cell r="G115" t="str">
            <v>152322196203153549</v>
          </cell>
        </row>
        <row r="116">
          <cell r="E116" t="str">
            <v>王军</v>
          </cell>
          <cell r="F116" t="str">
            <v>男</v>
          </cell>
          <cell r="G116" t="str">
            <v>152322198301153533</v>
          </cell>
        </row>
        <row r="117">
          <cell r="E117" t="str">
            <v>包桂荣</v>
          </cell>
          <cell r="F117" t="str">
            <v>女</v>
          </cell>
          <cell r="G117" t="str">
            <v>152322198207213544</v>
          </cell>
        </row>
        <row r="118">
          <cell r="E118" t="str">
            <v>王宇轩</v>
          </cell>
          <cell r="F118" t="str">
            <v>男</v>
          </cell>
          <cell r="G118" t="str">
            <v>15052120090410053X</v>
          </cell>
        </row>
        <row r="119">
          <cell r="E119" t="str">
            <v>王宇欣</v>
          </cell>
          <cell r="F119" t="str">
            <v>女</v>
          </cell>
          <cell r="G119" t="str">
            <v>152322200501113528</v>
          </cell>
        </row>
        <row r="120">
          <cell r="E120" t="str">
            <v>李金风</v>
          </cell>
          <cell r="F120" t="str">
            <v>女</v>
          </cell>
          <cell r="G120" t="str">
            <v>152322196402173526</v>
          </cell>
        </row>
        <row r="121">
          <cell r="E121" t="str">
            <v>曹龙生</v>
          </cell>
          <cell r="F121" t="str">
            <v>男</v>
          </cell>
          <cell r="G121" t="str">
            <v>152322199001263516</v>
          </cell>
        </row>
        <row r="122">
          <cell r="E122" t="str">
            <v>曹龙梅</v>
          </cell>
          <cell r="F122" t="str">
            <v>女</v>
          </cell>
          <cell r="G122" t="str">
            <v>152322199204123521</v>
          </cell>
        </row>
        <row r="123">
          <cell r="E123" t="str">
            <v>包宝刚</v>
          </cell>
          <cell r="F123" t="str">
            <v>男</v>
          </cell>
          <cell r="G123" t="str">
            <v>152322197010023515</v>
          </cell>
        </row>
        <row r="124">
          <cell r="E124" t="str">
            <v>春香</v>
          </cell>
          <cell r="F124" t="str">
            <v>女</v>
          </cell>
          <cell r="G124" t="str">
            <v>152322196810103527</v>
          </cell>
        </row>
        <row r="125">
          <cell r="E125" t="str">
            <v>宋六一</v>
          </cell>
          <cell r="F125" t="str">
            <v>男</v>
          </cell>
          <cell r="G125" t="str">
            <v>152322198103233516</v>
          </cell>
        </row>
        <row r="126">
          <cell r="E126" t="str">
            <v>韩青华</v>
          </cell>
          <cell r="F126" t="str">
            <v>女</v>
          </cell>
          <cell r="G126" t="str">
            <v>152322198003053542</v>
          </cell>
        </row>
        <row r="127">
          <cell r="E127" t="str">
            <v>宋雨欢</v>
          </cell>
          <cell r="F127" t="str">
            <v>女</v>
          </cell>
          <cell r="G127" t="str">
            <v>152322200507133546</v>
          </cell>
        </row>
        <row r="128">
          <cell r="E128" t="str">
            <v>宋雨洁</v>
          </cell>
          <cell r="F128" t="str">
            <v>女</v>
          </cell>
          <cell r="G128" t="str">
            <v>150521201112090526</v>
          </cell>
        </row>
        <row r="129">
          <cell r="E129" t="str">
            <v>宋魁</v>
          </cell>
          <cell r="F129" t="str">
            <v>男</v>
          </cell>
          <cell r="G129" t="str">
            <v>15232219560421351X</v>
          </cell>
        </row>
        <row r="130">
          <cell r="E130" t="str">
            <v>张天小</v>
          </cell>
          <cell r="F130" t="str">
            <v>女</v>
          </cell>
          <cell r="G130" t="str">
            <v>152322195906043528</v>
          </cell>
        </row>
        <row r="131">
          <cell r="E131" t="str">
            <v>孔庆华</v>
          </cell>
          <cell r="F131" t="str">
            <v>男</v>
          </cell>
          <cell r="G131" t="str">
            <v>152322195111183519</v>
          </cell>
        </row>
        <row r="132">
          <cell r="E132" t="str">
            <v>胡秀莲</v>
          </cell>
          <cell r="F132" t="str">
            <v>女</v>
          </cell>
          <cell r="G132" t="str">
            <v>152322195206063528</v>
          </cell>
        </row>
        <row r="133">
          <cell r="E133" t="str">
            <v>包春艳</v>
          </cell>
          <cell r="F133" t="str">
            <v>男</v>
          </cell>
          <cell r="G133" t="str">
            <v>152322199002053510</v>
          </cell>
        </row>
        <row r="134">
          <cell r="E134" t="str">
            <v>包明炎</v>
          </cell>
          <cell r="F134" t="str">
            <v>男</v>
          </cell>
          <cell r="G134" t="str">
            <v>150521201007130514</v>
          </cell>
        </row>
        <row r="135">
          <cell r="E135" t="str">
            <v>包春海</v>
          </cell>
          <cell r="F135" t="str">
            <v>男</v>
          </cell>
          <cell r="G135" t="str">
            <v>152322198311233537</v>
          </cell>
        </row>
        <row r="136">
          <cell r="E136" t="str">
            <v>吴色吉呼</v>
          </cell>
          <cell r="F136" t="str">
            <v>男</v>
          </cell>
          <cell r="G136" t="str">
            <v>152322197209023512</v>
          </cell>
        </row>
        <row r="137">
          <cell r="E137" t="str">
            <v>包春芝</v>
          </cell>
          <cell r="F137" t="str">
            <v>女</v>
          </cell>
          <cell r="G137" t="str">
            <v>152322197203083522</v>
          </cell>
        </row>
        <row r="138">
          <cell r="E138" t="str">
            <v>吴田田</v>
          </cell>
          <cell r="F138" t="str">
            <v>女</v>
          </cell>
          <cell r="G138" t="str">
            <v>152322199503183524</v>
          </cell>
        </row>
        <row r="139">
          <cell r="E139" t="str">
            <v>李七宝</v>
          </cell>
          <cell r="F139" t="str">
            <v>男</v>
          </cell>
          <cell r="G139" t="str">
            <v>152322196206163515</v>
          </cell>
        </row>
        <row r="140">
          <cell r="E140" t="str">
            <v>王海青</v>
          </cell>
          <cell r="F140" t="str">
            <v>男</v>
          </cell>
          <cell r="G140" t="str">
            <v>152322196001153516</v>
          </cell>
        </row>
        <row r="141">
          <cell r="E141" t="str">
            <v>白达古拉</v>
          </cell>
          <cell r="F141" t="str">
            <v>女</v>
          </cell>
          <cell r="G141" t="str">
            <v>152322196304183544</v>
          </cell>
        </row>
        <row r="142">
          <cell r="E142" t="str">
            <v>王长龙</v>
          </cell>
          <cell r="F142" t="str">
            <v>男</v>
          </cell>
          <cell r="G142" t="str">
            <v>152322198503043519</v>
          </cell>
        </row>
        <row r="143">
          <cell r="E143" t="str">
            <v>王双龙</v>
          </cell>
          <cell r="F143" t="str">
            <v>男</v>
          </cell>
          <cell r="G143" t="str">
            <v>152322198701033514</v>
          </cell>
        </row>
        <row r="144">
          <cell r="E144" t="str">
            <v>王金花</v>
          </cell>
          <cell r="F144" t="str">
            <v>女</v>
          </cell>
          <cell r="G144" t="str">
            <v>152322198902273522</v>
          </cell>
        </row>
        <row r="145">
          <cell r="E145" t="str">
            <v>赵斯琴</v>
          </cell>
          <cell r="F145" t="str">
            <v>女</v>
          </cell>
          <cell r="G145" t="str">
            <v>152322198809224128</v>
          </cell>
        </row>
        <row r="146">
          <cell r="E146" t="str">
            <v>王玺皓</v>
          </cell>
          <cell r="F146" t="str">
            <v>男</v>
          </cell>
          <cell r="G146" t="str">
            <v>150521201904290075</v>
          </cell>
        </row>
        <row r="147">
          <cell r="E147" t="str">
            <v>王美君</v>
          </cell>
          <cell r="F147" t="str">
            <v>男</v>
          </cell>
          <cell r="G147" t="str">
            <v>150521201107090513</v>
          </cell>
        </row>
        <row r="148">
          <cell r="E148" t="str">
            <v>王美丽</v>
          </cell>
          <cell r="F148" t="str">
            <v>女</v>
          </cell>
          <cell r="G148" t="str">
            <v>152322200705060544</v>
          </cell>
        </row>
        <row r="149">
          <cell r="E149" t="str">
            <v>王美雪</v>
          </cell>
          <cell r="F149" t="str">
            <v>女</v>
          </cell>
          <cell r="G149" t="str">
            <v>150521201001010044</v>
          </cell>
        </row>
        <row r="150">
          <cell r="E150" t="str">
            <v>韩铁成</v>
          </cell>
          <cell r="F150" t="str">
            <v>男</v>
          </cell>
          <cell r="G150" t="str">
            <v>152322196502193532</v>
          </cell>
        </row>
        <row r="151">
          <cell r="E151" t="str">
            <v>张艳芬</v>
          </cell>
          <cell r="F151" t="str">
            <v>女</v>
          </cell>
          <cell r="G151" t="str">
            <v>152322196305043527</v>
          </cell>
        </row>
        <row r="152">
          <cell r="E152" t="str">
            <v>宋鹏程</v>
          </cell>
          <cell r="F152" t="str">
            <v>男</v>
          </cell>
          <cell r="G152" t="str">
            <v>152322198608143516</v>
          </cell>
        </row>
        <row r="153">
          <cell r="E153" t="str">
            <v>宋鹏举</v>
          </cell>
          <cell r="F153" t="str">
            <v>男</v>
          </cell>
          <cell r="G153" t="str">
            <v>152322199010183518</v>
          </cell>
        </row>
        <row r="154">
          <cell r="E154" t="str">
            <v>宋皓阳</v>
          </cell>
          <cell r="F154" t="str">
            <v>男</v>
          </cell>
          <cell r="G154" t="str">
            <v>150521201709270036</v>
          </cell>
        </row>
        <row r="155">
          <cell r="E155" t="str">
            <v>宋贵强</v>
          </cell>
          <cell r="F155" t="str">
            <v>男</v>
          </cell>
          <cell r="G155" t="str">
            <v>152322196501223517</v>
          </cell>
        </row>
        <row r="156">
          <cell r="E156" t="str">
            <v>周桂香</v>
          </cell>
          <cell r="F156" t="str">
            <v>女</v>
          </cell>
          <cell r="G156" t="str">
            <v>152322196504243521</v>
          </cell>
        </row>
        <row r="157">
          <cell r="E157" t="str">
            <v>赵明洁</v>
          </cell>
          <cell r="F157" t="str">
            <v>女</v>
          </cell>
          <cell r="G157" t="str">
            <v>152322194409163583</v>
          </cell>
        </row>
        <row r="158">
          <cell r="E158" t="str">
            <v>杨建红</v>
          </cell>
          <cell r="F158" t="str">
            <v>男</v>
          </cell>
          <cell r="G158" t="str">
            <v>152322197409293517</v>
          </cell>
        </row>
        <row r="159">
          <cell r="E159" t="str">
            <v>梁淑环</v>
          </cell>
          <cell r="F159" t="str">
            <v>女</v>
          </cell>
          <cell r="G159" t="str">
            <v>152322197608273527</v>
          </cell>
        </row>
        <row r="160">
          <cell r="E160" t="str">
            <v>杨珂</v>
          </cell>
          <cell r="F160" t="str">
            <v>男</v>
          </cell>
          <cell r="G160" t="str">
            <v>152322200106083517</v>
          </cell>
        </row>
        <row r="161">
          <cell r="E161" t="str">
            <v>杨洋</v>
          </cell>
          <cell r="F161" t="str">
            <v>女</v>
          </cell>
          <cell r="G161" t="str">
            <v>152322199701243524</v>
          </cell>
        </row>
        <row r="162">
          <cell r="E162" t="str">
            <v>李子怡</v>
          </cell>
          <cell r="F162" t="str">
            <v>女</v>
          </cell>
          <cell r="G162" t="str">
            <v>150521201507050107</v>
          </cell>
        </row>
        <row r="163">
          <cell r="E163" t="str">
            <v>李子诺</v>
          </cell>
          <cell r="F163" t="str">
            <v>男</v>
          </cell>
          <cell r="G163" t="str">
            <v>15052120220324007X</v>
          </cell>
        </row>
        <row r="164">
          <cell r="E164" t="str">
            <v>杨建军</v>
          </cell>
          <cell r="F164" t="str">
            <v>男</v>
          </cell>
          <cell r="G164" t="str">
            <v>152322196810153532</v>
          </cell>
        </row>
        <row r="165">
          <cell r="E165" t="str">
            <v>宋红英</v>
          </cell>
          <cell r="F165" t="str">
            <v>女</v>
          </cell>
          <cell r="G165" t="str">
            <v>152322196901213545</v>
          </cell>
        </row>
        <row r="166">
          <cell r="E166" t="str">
            <v>杨颖</v>
          </cell>
          <cell r="F166" t="str">
            <v>女</v>
          </cell>
          <cell r="G166" t="str">
            <v>152322199210043528</v>
          </cell>
        </row>
        <row r="167">
          <cell r="E167" t="str">
            <v>杨旭</v>
          </cell>
          <cell r="F167" t="str">
            <v>女</v>
          </cell>
          <cell r="G167" t="str">
            <v>152322199801103529</v>
          </cell>
        </row>
        <row r="168">
          <cell r="E168" t="str">
            <v>雷蕾</v>
          </cell>
          <cell r="F168" t="str">
            <v>女</v>
          </cell>
          <cell r="G168" t="str">
            <v>150521201912160027</v>
          </cell>
        </row>
        <row r="169">
          <cell r="E169" t="str">
            <v>张玉宝</v>
          </cell>
          <cell r="F169" t="str">
            <v>男</v>
          </cell>
          <cell r="G169" t="str">
            <v>152322197901063537</v>
          </cell>
        </row>
        <row r="170">
          <cell r="E170" t="str">
            <v>张志豪</v>
          </cell>
          <cell r="F170" t="str">
            <v>男</v>
          </cell>
          <cell r="G170" t="str">
            <v>152322200307103510</v>
          </cell>
        </row>
        <row r="171">
          <cell r="E171" t="str">
            <v>周明利</v>
          </cell>
          <cell r="F171" t="str">
            <v>男</v>
          </cell>
          <cell r="G171" t="str">
            <v>152322197408033510</v>
          </cell>
        </row>
        <row r="172">
          <cell r="E172" t="str">
            <v>金桂荣</v>
          </cell>
          <cell r="F172" t="str">
            <v>女</v>
          </cell>
          <cell r="G172" t="str">
            <v>152322197704153525</v>
          </cell>
        </row>
        <row r="173">
          <cell r="E173" t="str">
            <v>周浩</v>
          </cell>
          <cell r="F173" t="str">
            <v>男</v>
          </cell>
          <cell r="G173" t="str">
            <v>152322199810013533</v>
          </cell>
        </row>
        <row r="174">
          <cell r="E174" t="str">
            <v>周宝全</v>
          </cell>
          <cell r="F174" t="str">
            <v>男</v>
          </cell>
          <cell r="G174" t="str">
            <v>152322194610043516</v>
          </cell>
        </row>
        <row r="175">
          <cell r="E175" t="str">
            <v>汪淑琴</v>
          </cell>
          <cell r="F175" t="str">
            <v>女</v>
          </cell>
          <cell r="G175" t="str">
            <v>152322195211023520</v>
          </cell>
        </row>
        <row r="176">
          <cell r="E176" t="str">
            <v>周宇</v>
          </cell>
          <cell r="F176" t="str">
            <v>男</v>
          </cell>
          <cell r="G176" t="str">
            <v>152322199210023535</v>
          </cell>
        </row>
        <row r="177">
          <cell r="E177" t="str">
            <v>周可昕</v>
          </cell>
          <cell r="F177" t="str">
            <v>女</v>
          </cell>
          <cell r="G177" t="str">
            <v>150521201909170080</v>
          </cell>
        </row>
        <row r="178">
          <cell r="E178" t="str">
            <v>周明志</v>
          </cell>
          <cell r="F178" t="str">
            <v>男</v>
          </cell>
          <cell r="G178" t="str">
            <v>15232219730507351X</v>
          </cell>
        </row>
        <row r="179">
          <cell r="E179" t="str">
            <v>李凤艳</v>
          </cell>
          <cell r="F179" t="str">
            <v>女</v>
          </cell>
          <cell r="G179" t="str">
            <v>152322197102043564</v>
          </cell>
        </row>
        <row r="180">
          <cell r="E180" t="str">
            <v>海军</v>
          </cell>
          <cell r="F180" t="str">
            <v>男</v>
          </cell>
          <cell r="G180" t="str">
            <v>152322196908033512</v>
          </cell>
        </row>
        <row r="181">
          <cell r="E181" t="str">
            <v>梁文化</v>
          </cell>
          <cell r="F181" t="str">
            <v>女</v>
          </cell>
          <cell r="G181" t="str">
            <v>152322196901213529</v>
          </cell>
        </row>
        <row r="182">
          <cell r="E182" t="str">
            <v>海美灵</v>
          </cell>
          <cell r="F182" t="str">
            <v>女</v>
          </cell>
          <cell r="G182" t="str">
            <v>152322199210053523</v>
          </cell>
        </row>
        <row r="183">
          <cell r="E183" t="str">
            <v>吴双全</v>
          </cell>
          <cell r="F183" t="str">
            <v>男</v>
          </cell>
          <cell r="G183" t="str">
            <v>152322195612073510</v>
          </cell>
        </row>
        <row r="184">
          <cell r="E184" t="str">
            <v>高景晨</v>
          </cell>
          <cell r="F184" t="str">
            <v>男</v>
          </cell>
          <cell r="G184" t="str">
            <v>152322197305143530</v>
          </cell>
        </row>
        <row r="185">
          <cell r="E185" t="str">
            <v>银女</v>
          </cell>
          <cell r="F185" t="str">
            <v>女</v>
          </cell>
          <cell r="G185" t="str">
            <v>152322197509173520</v>
          </cell>
        </row>
        <row r="186">
          <cell r="E186" t="str">
            <v>高蕾</v>
          </cell>
          <cell r="F186" t="str">
            <v>女</v>
          </cell>
          <cell r="G186" t="str">
            <v>15232220000510354X</v>
          </cell>
        </row>
        <row r="187">
          <cell r="E187" t="str">
            <v>潘六十九</v>
          </cell>
          <cell r="F187" t="str">
            <v>男</v>
          </cell>
          <cell r="G187" t="str">
            <v>152322196112303513</v>
          </cell>
        </row>
        <row r="188">
          <cell r="E188" t="str">
            <v>格仁其木格</v>
          </cell>
          <cell r="F188" t="str">
            <v>女</v>
          </cell>
          <cell r="G188" t="str">
            <v>152322195803063526</v>
          </cell>
        </row>
        <row r="189">
          <cell r="E189" t="str">
            <v>潘海全</v>
          </cell>
          <cell r="F189" t="str">
            <v>男</v>
          </cell>
          <cell r="G189" t="str">
            <v>152322198603223517</v>
          </cell>
        </row>
        <row r="190">
          <cell r="E190" t="str">
            <v>孙双英</v>
          </cell>
          <cell r="F190" t="str">
            <v>男</v>
          </cell>
          <cell r="G190" t="str">
            <v>152322197504043516</v>
          </cell>
        </row>
        <row r="191">
          <cell r="E191" t="str">
            <v>白玉荣</v>
          </cell>
          <cell r="F191" t="str">
            <v>女</v>
          </cell>
          <cell r="G191" t="str">
            <v>152322197407053544</v>
          </cell>
        </row>
        <row r="192">
          <cell r="E192" t="str">
            <v>孙宏伟</v>
          </cell>
          <cell r="F192" t="str">
            <v>女</v>
          </cell>
          <cell r="G192" t="str">
            <v>15232220000716352X</v>
          </cell>
        </row>
        <row r="193">
          <cell r="E193" t="str">
            <v>孙宏学</v>
          </cell>
          <cell r="F193" t="str">
            <v>女</v>
          </cell>
          <cell r="G193" t="str">
            <v>152322200712290524</v>
          </cell>
        </row>
        <row r="194">
          <cell r="E194" t="str">
            <v>周申</v>
          </cell>
          <cell r="F194" t="str">
            <v>男</v>
          </cell>
          <cell r="G194" t="str">
            <v>152322198910103515</v>
          </cell>
        </row>
        <row r="195">
          <cell r="E195" t="str">
            <v>邰艳秋</v>
          </cell>
          <cell r="F195" t="str">
            <v>女</v>
          </cell>
          <cell r="G195" t="str">
            <v>152322198907202328</v>
          </cell>
        </row>
        <row r="196">
          <cell r="E196" t="str">
            <v>周伟祺</v>
          </cell>
          <cell r="F196" t="str">
            <v>男</v>
          </cell>
          <cell r="G196" t="str">
            <v>150521201106130536</v>
          </cell>
        </row>
        <row r="197">
          <cell r="E197" t="str">
            <v>周福全</v>
          </cell>
          <cell r="F197" t="str">
            <v>男</v>
          </cell>
          <cell r="G197" t="str">
            <v>152322196606103511</v>
          </cell>
        </row>
        <row r="198">
          <cell r="E198" t="str">
            <v>刘高娃</v>
          </cell>
          <cell r="F198" t="str">
            <v>女</v>
          </cell>
          <cell r="G198" t="str">
            <v>15232219661015352X</v>
          </cell>
        </row>
        <row r="199">
          <cell r="E199" t="str">
            <v>周云</v>
          </cell>
          <cell r="F199" t="str">
            <v>男</v>
          </cell>
          <cell r="G199" t="str">
            <v>152322199202293535</v>
          </cell>
        </row>
        <row r="200">
          <cell r="E200" t="str">
            <v>周福德</v>
          </cell>
          <cell r="F200" t="str">
            <v>男</v>
          </cell>
          <cell r="G200" t="str">
            <v>152322196802193534</v>
          </cell>
        </row>
        <row r="201">
          <cell r="E201" t="str">
            <v>刘斯日古冷</v>
          </cell>
          <cell r="F201" t="str">
            <v>女</v>
          </cell>
          <cell r="G201" t="str">
            <v>152322197109123524</v>
          </cell>
        </row>
        <row r="202">
          <cell r="E202" t="str">
            <v>周志强</v>
          </cell>
          <cell r="F202" t="str">
            <v>男</v>
          </cell>
          <cell r="G202" t="str">
            <v>152322199610273533</v>
          </cell>
        </row>
        <row r="203">
          <cell r="E203" t="str">
            <v>周文</v>
          </cell>
          <cell r="F203" t="str">
            <v>男</v>
          </cell>
          <cell r="G203" t="str">
            <v>152322199301123515</v>
          </cell>
        </row>
        <row r="204">
          <cell r="E204" t="str">
            <v>周福双</v>
          </cell>
          <cell r="F204" t="str">
            <v>男</v>
          </cell>
          <cell r="G204" t="str">
            <v>152322196802193550</v>
          </cell>
        </row>
        <row r="205">
          <cell r="E205" t="str">
            <v>邢春花</v>
          </cell>
          <cell r="F205" t="str">
            <v>女</v>
          </cell>
          <cell r="G205" t="str">
            <v>152322196703163524</v>
          </cell>
        </row>
        <row r="206">
          <cell r="E206" t="str">
            <v>周山丹</v>
          </cell>
          <cell r="F206" t="str">
            <v>女</v>
          </cell>
          <cell r="G206" t="str">
            <v>152322199707053529</v>
          </cell>
        </row>
        <row r="207">
          <cell r="E207" t="str">
            <v>史云书</v>
          </cell>
          <cell r="F207" t="str">
            <v>女</v>
          </cell>
          <cell r="G207" t="str">
            <v>152322195907283523</v>
          </cell>
        </row>
        <row r="208">
          <cell r="E208" t="str">
            <v>王静</v>
          </cell>
          <cell r="F208" t="str">
            <v>女</v>
          </cell>
          <cell r="G208" t="str">
            <v>152322198408193527</v>
          </cell>
        </row>
        <row r="209">
          <cell r="E209" t="str">
            <v>王飞飞</v>
          </cell>
          <cell r="F209" t="str">
            <v>女</v>
          </cell>
          <cell r="G209" t="str">
            <v>152322198309113528</v>
          </cell>
        </row>
        <row r="210">
          <cell r="E210" t="str">
            <v>邱子墨</v>
          </cell>
          <cell r="F210" t="str">
            <v>男</v>
          </cell>
          <cell r="G210" t="str">
            <v>150521201902270070</v>
          </cell>
        </row>
        <row r="211">
          <cell r="E211" t="str">
            <v>陆艳阳</v>
          </cell>
          <cell r="F211" t="str">
            <v>女</v>
          </cell>
          <cell r="G211" t="str">
            <v>152322200310203520</v>
          </cell>
        </row>
        <row r="212">
          <cell r="E212" t="str">
            <v>王成</v>
          </cell>
          <cell r="F212" t="str">
            <v>男</v>
          </cell>
          <cell r="G212" t="str">
            <v>152322198507193514</v>
          </cell>
        </row>
        <row r="213">
          <cell r="E213" t="str">
            <v>海英</v>
          </cell>
          <cell r="F213" t="str">
            <v>女</v>
          </cell>
          <cell r="G213" t="str">
            <v>152323198503155023</v>
          </cell>
        </row>
        <row r="214">
          <cell r="E214" t="str">
            <v>王宇琦</v>
          </cell>
          <cell r="F214" t="str">
            <v>女</v>
          </cell>
          <cell r="G214" t="str">
            <v>150521201108110520</v>
          </cell>
        </row>
        <row r="215">
          <cell r="E215" t="str">
            <v>金全柱</v>
          </cell>
          <cell r="F215" t="str">
            <v>男</v>
          </cell>
          <cell r="G215" t="str">
            <v>152322197311093517</v>
          </cell>
        </row>
        <row r="216">
          <cell r="E216" t="str">
            <v>刘木兰</v>
          </cell>
          <cell r="F216" t="str">
            <v>女</v>
          </cell>
          <cell r="G216" t="str">
            <v>152322197510263523</v>
          </cell>
        </row>
        <row r="217">
          <cell r="E217" t="str">
            <v>金文斌</v>
          </cell>
          <cell r="F217" t="str">
            <v>男</v>
          </cell>
          <cell r="G217" t="str">
            <v>152322199901103518</v>
          </cell>
        </row>
        <row r="218">
          <cell r="E218" t="str">
            <v>王宝林</v>
          </cell>
          <cell r="F218" t="str">
            <v>男</v>
          </cell>
          <cell r="G218" t="str">
            <v>152322193903153511</v>
          </cell>
        </row>
        <row r="219">
          <cell r="E219" t="str">
            <v>王加和</v>
          </cell>
          <cell r="F219" t="str">
            <v>男</v>
          </cell>
          <cell r="G219" t="str">
            <v>152322197207193518</v>
          </cell>
        </row>
        <row r="220">
          <cell r="E220" t="str">
            <v>刘国荣</v>
          </cell>
          <cell r="F220" t="str">
            <v>女</v>
          </cell>
          <cell r="G220" t="str">
            <v>15232219720724352X</v>
          </cell>
        </row>
        <row r="221">
          <cell r="E221" t="str">
            <v>王博</v>
          </cell>
          <cell r="F221" t="str">
            <v>男</v>
          </cell>
          <cell r="G221" t="str">
            <v>15232219941224351X</v>
          </cell>
        </row>
        <row r="222">
          <cell r="E222" t="str">
            <v>包宝良</v>
          </cell>
          <cell r="F222" t="str">
            <v>男</v>
          </cell>
          <cell r="G222" t="str">
            <v>15232219720501351X</v>
          </cell>
        </row>
        <row r="223">
          <cell r="E223" t="str">
            <v>包伟业</v>
          </cell>
          <cell r="F223" t="str">
            <v>男</v>
          </cell>
          <cell r="G223" t="str">
            <v>152322199606143517</v>
          </cell>
        </row>
        <row r="224">
          <cell r="E224" t="str">
            <v>包六所</v>
          </cell>
          <cell r="F224" t="str">
            <v>男</v>
          </cell>
          <cell r="G224" t="str">
            <v>152322196902093514</v>
          </cell>
        </row>
        <row r="225">
          <cell r="E225" t="str">
            <v>赵金凤</v>
          </cell>
          <cell r="F225" t="str">
            <v>女</v>
          </cell>
          <cell r="G225" t="str">
            <v>15232219710307352X</v>
          </cell>
        </row>
        <row r="226">
          <cell r="E226" t="str">
            <v>包文祥</v>
          </cell>
          <cell r="F226" t="str">
            <v>男</v>
          </cell>
          <cell r="G226" t="str">
            <v>152322199402063515</v>
          </cell>
        </row>
        <row r="227">
          <cell r="E227" t="str">
            <v>包金锁</v>
          </cell>
          <cell r="F227" t="str">
            <v>男</v>
          </cell>
          <cell r="G227" t="str">
            <v>152322194808143512</v>
          </cell>
        </row>
        <row r="228">
          <cell r="E228" t="str">
            <v>李桂花</v>
          </cell>
          <cell r="F228" t="str">
            <v>女</v>
          </cell>
          <cell r="G228" t="str">
            <v>152322194807203528</v>
          </cell>
        </row>
        <row r="229">
          <cell r="E229" t="str">
            <v>赵金钢</v>
          </cell>
          <cell r="F229" t="str">
            <v>男</v>
          </cell>
          <cell r="G229" t="str">
            <v>152322197304183514</v>
          </cell>
        </row>
        <row r="230">
          <cell r="E230" t="str">
            <v>韩换小</v>
          </cell>
          <cell r="F230" t="str">
            <v>女</v>
          </cell>
          <cell r="G230" t="str">
            <v>152322197503293548</v>
          </cell>
        </row>
        <row r="231">
          <cell r="E231" t="str">
            <v>赵文升</v>
          </cell>
          <cell r="F231" t="str">
            <v>男</v>
          </cell>
          <cell r="G231" t="str">
            <v>152322200011063513</v>
          </cell>
        </row>
        <row r="232">
          <cell r="E232" t="str">
            <v>赵媛媛</v>
          </cell>
          <cell r="F232" t="str">
            <v>女</v>
          </cell>
          <cell r="G232" t="str">
            <v>152322199512303524</v>
          </cell>
        </row>
        <row r="233">
          <cell r="E233" t="str">
            <v>黄恩宇</v>
          </cell>
          <cell r="F233" t="str">
            <v>男</v>
          </cell>
          <cell r="G233" t="str">
            <v>15052120201217003X</v>
          </cell>
        </row>
        <row r="234">
          <cell r="E234" t="str">
            <v>王琦</v>
          </cell>
          <cell r="F234" t="str">
            <v>女</v>
          </cell>
          <cell r="G234" t="str">
            <v>152322197903100549</v>
          </cell>
        </row>
        <row r="235">
          <cell r="E235" t="str">
            <v>王六柱</v>
          </cell>
          <cell r="F235" t="str">
            <v>男</v>
          </cell>
          <cell r="G235" t="str">
            <v>152322195110013518</v>
          </cell>
        </row>
        <row r="236">
          <cell r="E236" t="str">
            <v>刘淑莲</v>
          </cell>
          <cell r="F236" t="str">
            <v>女</v>
          </cell>
          <cell r="G236" t="str">
            <v>152322195409203527</v>
          </cell>
        </row>
        <row r="237">
          <cell r="E237" t="str">
            <v>包连所</v>
          </cell>
          <cell r="F237" t="str">
            <v>男</v>
          </cell>
          <cell r="G237" t="str">
            <v>152322195610153533</v>
          </cell>
        </row>
        <row r="238">
          <cell r="E238" t="str">
            <v>马根桃</v>
          </cell>
          <cell r="F238" t="str">
            <v>女</v>
          </cell>
          <cell r="G238" t="str">
            <v>152322195708283520</v>
          </cell>
        </row>
        <row r="239">
          <cell r="E239" t="str">
            <v>包建美</v>
          </cell>
          <cell r="F239" t="str">
            <v>女</v>
          </cell>
          <cell r="G239" t="str">
            <v>152322198405163541</v>
          </cell>
        </row>
        <row r="240">
          <cell r="E240" t="str">
            <v>包秀美</v>
          </cell>
          <cell r="F240" t="str">
            <v>女</v>
          </cell>
          <cell r="G240" t="str">
            <v>152322198512093526</v>
          </cell>
        </row>
        <row r="241">
          <cell r="E241" t="str">
            <v>包桂春</v>
          </cell>
          <cell r="F241" t="str">
            <v>女</v>
          </cell>
          <cell r="G241" t="str">
            <v>152322195511293522</v>
          </cell>
        </row>
        <row r="242">
          <cell r="E242" t="str">
            <v>吴红霞</v>
          </cell>
          <cell r="F242" t="str">
            <v>女</v>
          </cell>
          <cell r="G242" t="str">
            <v>152322198202213561</v>
          </cell>
        </row>
        <row r="243">
          <cell r="E243" t="str">
            <v>邰永德</v>
          </cell>
          <cell r="F243" t="str">
            <v>男</v>
          </cell>
          <cell r="G243" t="str">
            <v>152322196811133517</v>
          </cell>
        </row>
        <row r="244">
          <cell r="E244" t="str">
            <v>包小领</v>
          </cell>
          <cell r="F244" t="str">
            <v>女</v>
          </cell>
          <cell r="G244" t="str">
            <v>152322196707043546</v>
          </cell>
        </row>
        <row r="245">
          <cell r="E245" t="str">
            <v>邰振苹</v>
          </cell>
          <cell r="F245" t="str">
            <v>女</v>
          </cell>
          <cell r="G245" t="str">
            <v>152322199401133542</v>
          </cell>
        </row>
        <row r="246">
          <cell r="E246" t="str">
            <v>金全利</v>
          </cell>
          <cell r="F246" t="str">
            <v>男</v>
          </cell>
          <cell r="G246" t="str">
            <v>152322197204103513</v>
          </cell>
        </row>
        <row r="247">
          <cell r="E247" t="str">
            <v>代春芝</v>
          </cell>
          <cell r="F247" t="str">
            <v>女</v>
          </cell>
          <cell r="G247" t="str">
            <v>152322197002203524</v>
          </cell>
        </row>
        <row r="248">
          <cell r="E248" t="str">
            <v>金美丽</v>
          </cell>
          <cell r="F248" t="str">
            <v>女</v>
          </cell>
          <cell r="G248" t="str">
            <v>152322199704153524</v>
          </cell>
        </row>
        <row r="249">
          <cell r="E249" t="str">
            <v>孟兴格乐吐</v>
          </cell>
          <cell r="F249" t="str">
            <v>男</v>
          </cell>
          <cell r="G249" t="str">
            <v>152322198412213535</v>
          </cell>
        </row>
        <row r="250">
          <cell r="E250" t="str">
            <v>曹清兰</v>
          </cell>
          <cell r="F250" t="str">
            <v>女</v>
          </cell>
          <cell r="G250" t="str">
            <v>152322198301043529</v>
          </cell>
        </row>
        <row r="251">
          <cell r="E251" t="str">
            <v>孟宇诺</v>
          </cell>
          <cell r="F251" t="str">
            <v>男</v>
          </cell>
          <cell r="G251" t="str">
            <v>152322200612123518</v>
          </cell>
        </row>
        <row r="252">
          <cell r="E252" t="str">
            <v>孟巴吐孟和</v>
          </cell>
          <cell r="F252" t="str">
            <v>男</v>
          </cell>
          <cell r="G252" t="str">
            <v>152322196002053517</v>
          </cell>
        </row>
        <row r="253">
          <cell r="E253" t="str">
            <v>王凤环</v>
          </cell>
          <cell r="F253" t="str">
            <v>女</v>
          </cell>
          <cell r="G253" t="str">
            <v>152322196207043523</v>
          </cell>
        </row>
        <row r="254">
          <cell r="E254" t="str">
            <v>杨海峰</v>
          </cell>
          <cell r="F254" t="str">
            <v>男</v>
          </cell>
          <cell r="G254" t="str">
            <v>152322196804023512</v>
          </cell>
        </row>
        <row r="255">
          <cell r="E255" t="str">
            <v>李达来</v>
          </cell>
          <cell r="F255" t="str">
            <v>男</v>
          </cell>
          <cell r="G255" t="str">
            <v>152322196709143516</v>
          </cell>
        </row>
        <row r="256">
          <cell r="E256" t="str">
            <v>王斯琴</v>
          </cell>
          <cell r="F256" t="str">
            <v>女</v>
          </cell>
          <cell r="G256" t="str">
            <v>15232219660212354X</v>
          </cell>
        </row>
        <row r="257">
          <cell r="E257" t="str">
            <v>李梅</v>
          </cell>
          <cell r="F257" t="str">
            <v>女</v>
          </cell>
          <cell r="G257" t="str">
            <v>15232219921104352X</v>
          </cell>
        </row>
        <row r="258">
          <cell r="E258" t="str">
            <v>代金山</v>
          </cell>
          <cell r="F258" t="str">
            <v>男</v>
          </cell>
          <cell r="G258" t="str">
            <v>152322196306163512</v>
          </cell>
        </row>
        <row r="259">
          <cell r="E259" t="str">
            <v>孙金山</v>
          </cell>
          <cell r="F259" t="str">
            <v>男</v>
          </cell>
          <cell r="G259" t="str">
            <v>152322197112243519</v>
          </cell>
        </row>
        <row r="260">
          <cell r="E260" t="str">
            <v>周福英</v>
          </cell>
          <cell r="F260" t="str">
            <v>女</v>
          </cell>
          <cell r="G260" t="str">
            <v>152322197106243520</v>
          </cell>
        </row>
        <row r="261">
          <cell r="E261" t="str">
            <v>孙萨茹拉</v>
          </cell>
          <cell r="F261" t="str">
            <v>女</v>
          </cell>
          <cell r="G261" t="str">
            <v>152322200011133526</v>
          </cell>
        </row>
        <row r="262">
          <cell r="E262" t="str">
            <v>梁光华</v>
          </cell>
          <cell r="F262" t="str">
            <v>男</v>
          </cell>
          <cell r="G262" t="str">
            <v>152322198411113516</v>
          </cell>
        </row>
        <row r="263">
          <cell r="E263" t="str">
            <v>高丽华</v>
          </cell>
          <cell r="F263" t="str">
            <v>女</v>
          </cell>
          <cell r="G263" t="str">
            <v>152322198903192142</v>
          </cell>
        </row>
        <row r="264">
          <cell r="E264" t="str">
            <v>梁智浩</v>
          </cell>
          <cell r="F264" t="str">
            <v>男</v>
          </cell>
          <cell r="G264" t="str">
            <v>152322200809250537</v>
          </cell>
        </row>
        <row r="265">
          <cell r="E265" t="str">
            <v>梁智瀚</v>
          </cell>
          <cell r="F265" t="str">
            <v>男</v>
          </cell>
          <cell r="G265" t="str">
            <v>150521201603280076</v>
          </cell>
        </row>
        <row r="266">
          <cell r="E266" t="str">
            <v>梁铁宝</v>
          </cell>
          <cell r="F266" t="str">
            <v>男</v>
          </cell>
          <cell r="G266" t="str">
            <v>152322195408103516</v>
          </cell>
        </row>
        <row r="267">
          <cell r="E267" t="str">
            <v>白乌日套吐格</v>
          </cell>
          <cell r="F267" t="str">
            <v>女</v>
          </cell>
          <cell r="G267" t="str">
            <v>152322195505023526</v>
          </cell>
        </row>
        <row r="268">
          <cell r="E268" t="str">
            <v>包文盛</v>
          </cell>
          <cell r="F268" t="str">
            <v>男</v>
          </cell>
          <cell r="G268" t="str">
            <v>152322196410010612</v>
          </cell>
        </row>
        <row r="269">
          <cell r="E269" t="str">
            <v>邰达古拉</v>
          </cell>
          <cell r="F269" t="str">
            <v>女</v>
          </cell>
          <cell r="G269" t="str">
            <v>15232219640716352X</v>
          </cell>
        </row>
        <row r="270">
          <cell r="E270" t="str">
            <v>包永明</v>
          </cell>
          <cell r="F270" t="str">
            <v>男</v>
          </cell>
          <cell r="G270" t="str">
            <v>152322199102133518</v>
          </cell>
        </row>
        <row r="271">
          <cell r="E271" t="str">
            <v>孙付格</v>
          </cell>
          <cell r="F271" t="str">
            <v>女</v>
          </cell>
          <cell r="G271" t="str">
            <v>152322195106013523</v>
          </cell>
        </row>
        <row r="272">
          <cell r="E272" t="str">
            <v>韩额日德</v>
          </cell>
          <cell r="F272" t="str">
            <v>男</v>
          </cell>
          <cell r="G272" t="str">
            <v>152322196210173513</v>
          </cell>
        </row>
        <row r="273">
          <cell r="E273" t="str">
            <v>金淑芳</v>
          </cell>
          <cell r="F273" t="str">
            <v>女</v>
          </cell>
          <cell r="G273" t="str">
            <v>152322196603133547</v>
          </cell>
        </row>
        <row r="274">
          <cell r="E274" t="str">
            <v>包斯琴</v>
          </cell>
          <cell r="F274" t="str">
            <v>女</v>
          </cell>
          <cell r="G274" t="str">
            <v>152322195312063521</v>
          </cell>
        </row>
        <row r="275">
          <cell r="E275" t="str">
            <v>梁少华</v>
          </cell>
          <cell r="F275" t="str">
            <v>男</v>
          </cell>
          <cell r="G275" t="str">
            <v>152322198110093531</v>
          </cell>
        </row>
        <row r="276">
          <cell r="E276" t="str">
            <v>包连梅</v>
          </cell>
          <cell r="F276" t="str">
            <v>女</v>
          </cell>
          <cell r="G276" t="str">
            <v>152322198306143529</v>
          </cell>
        </row>
        <row r="277">
          <cell r="E277" t="str">
            <v>梁智宇</v>
          </cell>
          <cell r="F277" t="str">
            <v>男</v>
          </cell>
          <cell r="G277" t="str">
            <v>152322200711170539</v>
          </cell>
        </row>
        <row r="278">
          <cell r="E278" t="str">
            <v>包宝全</v>
          </cell>
          <cell r="F278" t="str">
            <v>男</v>
          </cell>
          <cell r="G278" t="str">
            <v>152322197104293516</v>
          </cell>
        </row>
        <row r="279">
          <cell r="E279" t="str">
            <v>梁宝山</v>
          </cell>
          <cell r="F279" t="str">
            <v>男</v>
          </cell>
          <cell r="G279" t="str">
            <v>152322196404043514</v>
          </cell>
        </row>
        <row r="280">
          <cell r="E280" t="str">
            <v>包花拉</v>
          </cell>
          <cell r="F280" t="str">
            <v>女</v>
          </cell>
          <cell r="G280" t="str">
            <v>152322196810013548</v>
          </cell>
        </row>
        <row r="281">
          <cell r="E281" t="str">
            <v>梁静华</v>
          </cell>
          <cell r="F281" t="str">
            <v>男</v>
          </cell>
          <cell r="G281" t="str">
            <v>152322198806273514</v>
          </cell>
        </row>
        <row r="282">
          <cell r="E282" t="str">
            <v>梁梓燚</v>
          </cell>
          <cell r="F282" t="str">
            <v>男</v>
          </cell>
          <cell r="G282" t="str">
            <v>150521201808100016</v>
          </cell>
        </row>
        <row r="283">
          <cell r="E283" t="str">
            <v>关海波</v>
          </cell>
          <cell r="F283" t="str">
            <v>男</v>
          </cell>
          <cell r="G283" t="str">
            <v>152322197811133511</v>
          </cell>
        </row>
        <row r="284">
          <cell r="E284" t="str">
            <v>红霞</v>
          </cell>
          <cell r="F284" t="str">
            <v>女</v>
          </cell>
          <cell r="G284" t="str">
            <v>152322198212173524</v>
          </cell>
        </row>
        <row r="285">
          <cell r="E285" t="str">
            <v>关美秋</v>
          </cell>
          <cell r="F285" t="str">
            <v>女</v>
          </cell>
          <cell r="G285" t="str">
            <v>152322200008093527</v>
          </cell>
        </row>
        <row r="286">
          <cell r="E286" t="str">
            <v>王布日额</v>
          </cell>
          <cell r="F286" t="str">
            <v>男</v>
          </cell>
          <cell r="G286" t="str">
            <v>152322197304293510</v>
          </cell>
        </row>
        <row r="287">
          <cell r="E287" t="str">
            <v>冯淑博</v>
          </cell>
          <cell r="F287" t="str">
            <v>女</v>
          </cell>
          <cell r="G287" t="str">
            <v>152322197210083547</v>
          </cell>
        </row>
        <row r="288">
          <cell r="E288" t="str">
            <v>王艳红</v>
          </cell>
          <cell r="F288" t="str">
            <v>女</v>
          </cell>
          <cell r="G288" t="str">
            <v>152322199512163525</v>
          </cell>
        </row>
        <row r="289">
          <cell r="E289" t="str">
            <v>高小龙</v>
          </cell>
          <cell r="F289" t="str">
            <v>男</v>
          </cell>
          <cell r="G289" t="str">
            <v>152322198509253533</v>
          </cell>
        </row>
        <row r="290">
          <cell r="E290" t="str">
            <v>张白云</v>
          </cell>
          <cell r="F290" t="str">
            <v>女</v>
          </cell>
          <cell r="G290" t="str">
            <v>15232219881012356X</v>
          </cell>
        </row>
        <row r="291">
          <cell r="E291" t="str">
            <v>高文强</v>
          </cell>
          <cell r="F291" t="str">
            <v>男</v>
          </cell>
          <cell r="G291" t="str">
            <v>152322200707100511</v>
          </cell>
        </row>
        <row r="292">
          <cell r="E292" t="str">
            <v>高文婧</v>
          </cell>
          <cell r="F292" t="str">
            <v>女</v>
          </cell>
          <cell r="G292" t="str">
            <v>150521201604100049</v>
          </cell>
        </row>
        <row r="293">
          <cell r="E293" t="str">
            <v>高勿力吉</v>
          </cell>
          <cell r="F293" t="str">
            <v>男</v>
          </cell>
          <cell r="G293" t="str">
            <v>152322195208153519</v>
          </cell>
        </row>
        <row r="294">
          <cell r="E294" t="str">
            <v>霍桂琴</v>
          </cell>
          <cell r="F294" t="str">
            <v>女</v>
          </cell>
          <cell r="G294" t="str">
            <v>152322195602163520</v>
          </cell>
        </row>
        <row r="295">
          <cell r="E295" t="str">
            <v>王恩友</v>
          </cell>
          <cell r="F295" t="str">
            <v>男</v>
          </cell>
          <cell r="G295" t="str">
            <v>152322195601123519</v>
          </cell>
        </row>
        <row r="296">
          <cell r="E296" t="str">
            <v>韩明月</v>
          </cell>
          <cell r="F296" t="str">
            <v>女</v>
          </cell>
          <cell r="G296" t="str">
            <v>152322195204013527</v>
          </cell>
        </row>
        <row r="297">
          <cell r="E297" t="str">
            <v>曹宝柱</v>
          </cell>
          <cell r="F297" t="str">
            <v>男</v>
          </cell>
          <cell r="G297" t="str">
            <v>152322198402163511</v>
          </cell>
        </row>
        <row r="298">
          <cell r="E298" t="str">
            <v>王代弟</v>
          </cell>
          <cell r="F298" t="str">
            <v>女</v>
          </cell>
          <cell r="G298" t="str">
            <v>152322198602203549</v>
          </cell>
        </row>
        <row r="299">
          <cell r="E299" t="str">
            <v>曹富荣</v>
          </cell>
          <cell r="F299" t="str">
            <v>女</v>
          </cell>
          <cell r="G299" t="str">
            <v>150521201006200541</v>
          </cell>
        </row>
        <row r="300">
          <cell r="E300" t="str">
            <v>包正月</v>
          </cell>
          <cell r="F300" t="str">
            <v>女</v>
          </cell>
          <cell r="G300" t="str">
            <v>152322195211153544</v>
          </cell>
        </row>
        <row r="301">
          <cell r="E301" t="str">
            <v>曹巴根那</v>
          </cell>
          <cell r="F301" t="str">
            <v>男</v>
          </cell>
          <cell r="G301" t="str">
            <v>15232219760714351X</v>
          </cell>
        </row>
        <row r="302">
          <cell r="E302" t="str">
            <v>邢艳清</v>
          </cell>
          <cell r="F302" t="str">
            <v>女</v>
          </cell>
          <cell r="G302" t="str">
            <v>150502197410188822</v>
          </cell>
        </row>
        <row r="303">
          <cell r="E303" t="str">
            <v>曹福音</v>
          </cell>
          <cell r="F303" t="str">
            <v>男</v>
          </cell>
          <cell r="G303" t="str">
            <v>150521201603110077</v>
          </cell>
        </row>
        <row r="304">
          <cell r="E304" t="str">
            <v>包海山</v>
          </cell>
          <cell r="F304" t="str">
            <v>男</v>
          </cell>
          <cell r="G304" t="str">
            <v>152322196202263519</v>
          </cell>
        </row>
        <row r="305">
          <cell r="E305" t="str">
            <v>张淑华</v>
          </cell>
          <cell r="F305" t="str">
            <v>女</v>
          </cell>
          <cell r="G305" t="str">
            <v>152322196310223522</v>
          </cell>
        </row>
        <row r="306">
          <cell r="E306" t="str">
            <v>包燕平</v>
          </cell>
          <cell r="F306" t="str">
            <v>男</v>
          </cell>
          <cell r="G306" t="str">
            <v>152322198512063511</v>
          </cell>
        </row>
        <row r="307">
          <cell r="E307" t="str">
            <v>王舍日古楞</v>
          </cell>
          <cell r="F307" t="str">
            <v>女</v>
          </cell>
          <cell r="G307" t="str">
            <v>152322199003183528</v>
          </cell>
        </row>
        <row r="308">
          <cell r="E308" t="str">
            <v>包浩南</v>
          </cell>
          <cell r="F308" t="str">
            <v>男</v>
          </cell>
          <cell r="G308" t="str">
            <v>150521201201040539</v>
          </cell>
        </row>
        <row r="309">
          <cell r="E309" t="str">
            <v>李玉芝</v>
          </cell>
          <cell r="F309" t="str">
            <v>女</v>
          </cell>
          <cell r="G309" t="str">
            <v>152322198101123524</v>
          </cell>
        </row>
        <row r="310">
          <cell r="E310" t="str">
            <v>梁长林</v>
          </cell>
          <cell r="F310" t="str">
            <v>男</v>
          </cell>
          <cell r="G310" t="str">
            <v>152322197401293512</v>
          </cell>
        </row>
        <row r="311">
          <cell r="E311" t="str">
            <v>李梅花</v>
          </cell>
          <cell r="F311" t="str">
            <v>女</v>
          </cell>
          <cell r="G311" t="str">
            <v>152322197303033522</v>
          </cell>
        </row>
        <row r="312">
          <cell r="E312" t="str">
            <v>梁永辉</v>
          </cell>
          <cell r="F312" t="str">
            <v>男</v>
          </cell>
          <cell r="G312" t="str">
            <v>152322199712093517</v>
          </cell>
        </row>
        <row r="313">
          <cell r="E313" t="str">
            <v>吴水平</v>
          </cell>
          <cell r="F313" t="str">
            <v>女</v>
          </cell>
          <cell r="G313" t="str">
            <v>152322196401173524</v>
          </cell>
        </row>
        <row r="314">
          <cell r="E314" t="str">
            <v>梁塔那</v>
          </cell>
          <cell r="F314" t="str">
            <v>女</v>
          </cell>
          <cell r="G314" t="str">
            <v>152322198707013522</v>
          </cell>
        </row>
        <row r="315">
          <cell r="E315" t="str">
            <v>梁红丽</v>
          </cell>
          <cell r="F315" t="str">
            <v>女</v>
          </cell>
          <cell r="G315" t="str">
            <v>15232219930406352X</v>
          </cell>
        </row>
        <row r="316">
          <cell r="E316" t="str">
            <v>曹海宝</v>
          </cell>
          <cell r="F316" t="str">
            <v>男</v>
          </cell>
          <cell r="G316" t="str">
            <v>152322197101203538</v>
          </cell>
        </row>
        <row r="317">
          <cell r="E317" t="str">
            <v>张玉格</v>
          </cell>
          <cell r="F317" t="str">
            <v>女</v>
          </cell>
          <cell r="G317" t="str">
            <v>152322197005223029</v>
          </cell>
        </row>
        <row r="318">
          <cell r="E318" t="str">
            <v>曹春雷</v>
          </cell>
          <cell r="F318" t="str">
            <v>男</v>
          </cell>
          <cell r="G318" t="str">
            <v>152322199804103014</v>
          </cell>
        </row>
        <row r="319">
          <cell r="E319" t="str">
            <v>乌日汉</v>
          </cell>
          <cell r="F319" t="str">
            <v>女</v>
          </cell>
          <cell r="G319" t="str">
            <v>150423197511295025</v>
          </cell>
        </row>
        <row r="320">
          <cell r="E320" t="str">
            <v>陈桂兰</v>
          </cell>
          <cell r="F320" t="str">
            <v>女</v>
          </cell>
          <cell r="G320" t="str">
            <v>152322196602213529</v>
          </cell>
        </row>
        <row r="321">
          <cell r="E321" t="str">
            <v>曹芳芳</v>
          </cell>
          <cell r="F321" t="str">
            <v>女</v>
          </cell>
          <cell r="G321" t="str">
            <v>152322199306153529</v>
          </cell>
        </row>
        <row r="322">
          <cell r="E322" t="str">
            <v>刘满贵</v>
          </cell>
          <cell r="F322" t="str">
            <v>男</v>
          </cell>
          <cell r="G322" t="str">
            <v>152322195509233512</v>
          </cell>
        </row>
        <row r="323">
          <cell r="E323" t="str">
            <v>吴雪芹</v>
          </cell>
          <cell r="F323" t="str">
            <v>女</v>
          </cell>
          <cell r="G323" t="str">
            <v>15232219560505352X</v>
          </cell>
        </row>
        <row r="324">
          <cell r="E324" t="str">
            <v>刘红霞</v>
          </cell>
          <cell r="F324" t="str">
            <v>女</v>
          </cell>
          <cell r="G324" t="str">
            <v>152322198405283527</v>
          </cell>
        </row>
        <row r="325">
          <cell r="E325" t="str">
            <v>潘桂兰</v>
          </cell>
          <cell r="F325" t="str">
            <v>女</v>
          </cell>
          <cell r="G325" t="str">
            <v>152322196403233527</v>
          </cell>
        </row>
        <row r="326">
          <cell r="E326" t="str">
            <v>张彩莲</v>
          </cell>
          <cell r="F326" t="str">
            <v>女</v>
          </cell>
          <cell r="G326" t="str">
            <v>152322198803023528</v>
          </cell>
        </row>
        <row r="327">
          <cell r="E327" t="str">
            <v>张金花</v>
          </cell>
          <cell r="F327" t="str">
            <v>女</v>
          </cell>
          <cell r="G327" t="str">
            <v>152322197801153527</v>
          </cell>
        </row>
        <row r="328">
          <cell r="E328" t="str">
            <v>包燕春</v>
          </cell>
          <cell r="F328" t="str">
            <v>女</v>
          </cell>
          <cell r="G328" t="str">
            <v>152322198412123521</v>
          </cell>
        </row>
        <row r="329">
          <cell r="E329" t="str">
            <v>包青梅</v>
          </cell>
          <cell r="F329" t="str">
            <v>女</v>
          </cell>
          <cell r="G329" t="str">
            <v>152322197203183523</v>
          </cell>
        </row>
        <row r="330">
          <cell r="E330" t="str">
            <v>包海军</v>
          </cell>
          <cell r="F330" t="str">
            <v>男</v>
          </cell>
          <cell r="G330" t="str">
            <v>152322197212283518</v>
          </cell>
        </row>
        <row r="331">
          <cell r="E331" t="str">
            <v>王老丫</v>
          </cell>
          <cell r="F331" t="str">
            <v>女</v>
          </cell>
          <cell r="G331" t="str">
            <v>152322197010013544</v>
          </cell>
        </row>
        <row r="332">
          <cell r="E332" t="str">
            <v>包春亮</v>
          </cell>
          <cell r="F332" t="str">
            <v>男</v>
          </cell>
          <cell r="G332" t="str">
            <v>152322199302023516</v>
          </cell>
        </row>
        <row r="333">
          <cell r="E333" t="str">
            <v>徐妙妙</v>
          </cell>
          <cell r="F333" t="str">
            <v>女</v>
          </cell>
          <cell r="G333" t="str">
            <v>152322199510012029</v>
          </cell>
        </row>
        <row r="334">
          <cell r="E334" t="str">
            <v>包恩哲</v>
          </cell>
          <cell r="F334" t="str">
            <v>男</v>
          </cell>
          <cell r="G334" t="str">
            <v>150521201708090092</v>
          </cell>
        </row>
        <row r="335">
          <cell r="E335" t="str">
            <v>吴宝玉</v>
          </cell>
          <cell r="F335" t="str">
            <v>男</v>
          </cell>
          <cell r="G335" t="str">
            <v>15232219650427351X</v>
          </cell>
        </row>
        <row r="336">
          <cell r="E336" t="str">
            <v>包代小</v>
          </cell>
          <cell r="F336" t="str">
            <v>女</v>
          </cell>
          <cell r="G336" t="str">
            <v>152322196504273544</v>
          </cell>
        </row>
        <row r="337">
          <cell r="E337" t="str">
            <v>吴永钢</v>
          </cell>
          <cell r="F337" t="str">
            <v>男</v>
          </cell>
          <cell r="G337" t="str">
            <v>152322199311083537</v>
          </cell>
        </row>
        <row r="338">
          <cell r="E338" t="str">
            <v>霍艳萍</v>
          </cell>
          <cell r="F338" t="str">
            <v>女</v>
          </cell>
          <cell r="G338" t="str">
            <v>152322198808253525</v>
          </cell>
        </row>
        <row r="339">
          <cell r="E339" t="str">
            <v>代丽欣</v>
          </cell>
          <cell r="F339" t="str">
            <v>女</v>
          </cell>
          <cell r="G339" t="str">
            <v>150521201603250088</v>
          </cell>
        </row>
        <row r="340">
          <cell r="E340" t="str">
            <v>代芮杰</v>
          </cell>
          <cell r="F340" t="str">
            <v>女</v>
          </cell>
          <cell r="G340" t="str">
            <v>150521201010310540</v>
          </cell>
        </row>
        <row r="341">
          <cell r="E341" t="str">
            <v>董海棠</v>
          </cell>
          <cell r="F341" t="str">
            <v>女</v>
          </cell>
          <cell r="G341" t="str">
            <v>152322193908083524</v>
          </cell>
        </row>
        <row r="342">
          <cell r="E342" t="str">
            <v>刘勿日塔</v>
          </cell>
          <cell r="F342" t="str">
            <v>男</v>
          </cell>
          <cell r="G342" t="str">
            <v>152322196610043515</v>
          </cell>
        </row>
        <row r="343">
          <cell r="E343" t="str">
            <v>金英鸽</v>
          </cell>
          <cell r="F343" t="str">
            <v>女</v>
          </cell>
          <cell r="G343" t="str">
            <v>152322196704243526</v>
          </cell>
        </row>
        <row r="344">
          <cell r="E344" t="str">
            <v>刘财富</v>
          </cell>
          <cell r="F344" t="str">
            <v>男</v>
          </cell>
          <cell r="G344" t="str">
            <v>152322199202193534</v>
          </cell>
        </row>
        <row r="345">
          <cell r="E345" t="str">
            <v>刘彩风</v>
          </cell>
          <cell r="F345" t="str">
            <v>女</v>
          </cell>
          <cell r="G345" t="str">
            <v>152322198810053522</v>
          </cell>
        </row>
        <row r="346">
          <cell r="E346" t="str">
            <v>白云霞</v>
          </cell>
          <cell r="F346" t="str">
            <v>女</v>
          </cell>
          <cell r="G346" t="str">
            <v>152322199110173528</v>
          </cell>
        </row>
        <row r="347">
          <cell r="E347" t="str">
            <v>刘紫洋</v>
          </cell>
          <cell r="F347" t="str">
            <v>女</v>
          </cell>
          <cell r="G347" t="str">
            <v>150521201402110548</v>
          </cell>
        </row>
        <row r="348">
          <cell r="E348" t="str">
            <v>毛宇昊</v>
          </cell>
          <cell r="F348" t="str">
            <v>男</v>
          </cell>
          <cell r="G348" t="str">
            <v>150521201401170514</v>
          </cell>
        </row>
        <row r="349">
          <cell r="E349" t="str">
            <v>毛宇辰</v>
          </cell>
          <cell r="F349" t="str">
            <v>男</v>
          </cell>
          <cell r="G349" t="str">
            <v>150521202103220127</v>
          </cell>
        </row>
        <row r="350">
          <cell r="E350" t="str">
            <v>吴风山</v>
          </cell>
          <cell r="F350" t="str">
            <v>男</v>
          </cell>
          <cell r="G350" t="str">
            <v>152322194409113519</v>
          </cell>
        </row>
        <row r="351">
          <cell r="E351" t="str">
            <v>吴财</v>
          </cell>
          <cell r="F351" t="str">
            <v>男</v>
          </cell>
          <cell r="G351" t="str">
            <v>152322197205233512</v>
          </cell>
        </row>
        <row r="352">
          <cell r="E352" t="str">
            <v>于晴丽</v>
          </cell>
          <cell r="F352" t="str">
            <v>女</v>
          </cell>
          <cell r="G352" t="str">
            <v>152322197511073529</v>
          </cell>
        </row>
        <row r="353">
          <cell r="E353" t="str">
            <v>吴科尔沁</v>
          </cell>
          <cell r="F353" t="str">
            <v>男</v>
          </cell>
          <cell r="G353" t="str">
            <v>152322199712053515</v>
          </cell>
        </row>
        <row r="354">
          <cell r="E354" t="str">
            <v>吴春霞</v>
          </cell>
          <cell r="F354" t="str">
            <v>女</v>
          </cell>
          <cell r="G354" t="str">
            <v>15232220050713352X</v>
          </cell>
        </row>
        <row r="355">
          <cell r="E355" t="str">
            <v>其其格</v>
          </cell>
          <cell r="F355" t="str">
            <v>女</v>
          </cell>
          <cell r="G355" t="str">
            <v>15232219400229352X</v>
          </cell>
        </row>
        <row r="356">
          <cell r="E356" t="str">
            <v>吴友</v>
          </cell>
          <cell r="F356" t="str">
            <v>男</v>
          </cell>
          <cell r="G356" t="str">
            <v>152322197007043515</v>
          </cell>
        </row>
        <row r="357">
          <cell r="E357" t="str">
            <v>吴经莲</v>
          </cell>
          <cell r="F357" t="str">
            <v>女</v>
          </cell>
          <cell r="G357" t="str">
            <v>152322197209183524</v>
          </cell>
        </row>
        <row r="358">
          <cell r="E358" t="str">
            <v>吴春枝</v>
          </cell>
          <cell r="F358" t="str">
            <v>女</v>
          </cell>
          <cell r="G358" t="str">
            <v>152322199301183526</v>
          </cell>
        </row>
        <row r="359">
          <cell r="E359" t="str">
            <v>吴春玲</v>
          </cell>
          <cell r="F359" t="str">
            <v>女</v>
          </cell>
          <cell r="G359" t="str">
            <v>152322199604013524</v>
          </cell>
        </row>
        <row r="360">
          <cell r="E360" t="str">
            <v>吴春红</v>
          </cell>
          <cell r="F360" t="str">
            <v>女</v>
          </cell>
          <cell r="G360" t="str">
            <v>15232220040707354X</v>
          </cell>
        </row>
        <row r="361">
          <cell r="E361" t="str">
            <v>石森元</v>
          </cell>
          <cell r="F361" t="str">
            <v>男</v>
          </cell>
          <cell r="G361" t="str">
            <v>150521201710130014</v>
          </cell>
        </row>
        <row r="362">
          <cell r="E362" t="str">
            <v>李欣鞠</v>
          </cell>
          <cell r="F362" t="str">
            <v>女</v>
          </cell>
          <cell r="G362" t="str">
            <v>150521201904180044</v>
          </cell>
        </row>
        <row r="363">
          <cell r="E363" t="str">
            <v>白忠臣</v>
          </cell>
          <cell r="F363" t="str">
            <v>男</v>
          </cell>
          <cell r="G363" t="str">
            <v>152322198601223513</v>
          </cell>
        </row>
        <row r="364">
          <cell r="E364" t="str">
            <v>沙仁</v>
          </cell>
          <cell r="F364" t="str">
            <v>女</v>
          </cell>
          <cell r="G364" t="str">
            <v>152322198310010542</v>
          </cell>
        </row>
        <row r="365">
          <cell r="E365" t="str">
            <v>白永辉</v>
          </cell>
          <cell r="F365" t="str">
            <v>男</v>
          </cell>
          <cell r="G365" t="str">
            <v>152322200611113510</v>
          </cell>
        </row>
        <row r="366">
          <cell r="E366" t="str">
            <v>白忠林</v>
          </cell>
          <cell r="F366" t="str">
            <v>男</v>
          </cell>
          <cell r="G366" t="str">
            <v>152322198803233517</v>
          </cell>
        </row>
        <row r="367">
          <cell r="E367" t="str">
            <v>王荣泉</v>
          </cell>
          <cell r="F367" t="str">
            <v>女</v>
          </cell>
          <cell r="G367" t="str">
            <v>152322199209160524</v>
          </cell>
        </row>
        <row r="368">
          <cell r="E368" t="str">
            <v>白雅静</v>
          </cell>
          <cell r="F368" t="str">
            <v>女</v>
          </cell>
          <cell r="G368" t="str">
            <v>150521201301020543</v>
          </cell>
        </row>
        <row r="369">
          <cell r="E369" t="str">
            <v>曹健华</v>
          </cell>
          <cell r="F369" t="str">
            <v>男</v>
          </cell>
          <cell r="G369" t="str">
            <v>152322197508243515</v>
          </cell>
        </row>
        <row r="370">
          <cell r="E370" t="str">
            <v>张玉红</v>
          </cell>
          <cell r="F370" t="str">
            <v>女</v>
          </cell>
          <cell r="G370" t="str">
            <v>152322197901070542</v>
          </cell>
        </row>
        <row r="371">
          <cell r="E371" t="str">
            <v>曹佳旺</v>
          </cell>
          <cell r="F371" t="str">
            <v>男</v>
          </cell>
          <cell r="G371" t="str">
            <v>15232220081117051X</v>
          </cell>
        </row>
        <row r="372">
          <cell r="E372" t="str">
            <v>曹佳美</v>
          </cell>
          <cell r="F372" t="str">
            <v>女</v>
          </cell>
          <cell r="G372" t="str">
            <v>152322199711053521</v>
          </cell>
        </row>
        <row r="373">
          <cell r="E373" t="str">
            <v>曹建民</v>
          </cell>
          <cell r="F373" t="str">
            <v>男</v>
          </cell>
          <cell r="G373" t="str">
            <v>152322197110083515</v>
          </cell>
        </row>
        <row r="374">
          <cell r="E374" t="str">
            <v>包春艳</v>
          </cell>
          <cell r="F374" t="str">
            <v>女</v>
          </cell>
          <cell r="G374" t="str">
            <v>152322197301033529</v>
          </cell>
        </row>
        <row r="375">
          <cell r="E375" t="str">
            <v>曹佳聪</v>
          </cell>
          <cell r="F375" t="str">
            <v>男</v>
          </cell>
          <cell r="G375" t="str">
            <v>152322199504053510</v>
          </cell>
        </row>
        <row r="376">
          <cell r="E376" t="str">
            <v>张馨</v>
          </cell>
          <cell r="F376" t="str">
            <v>男</v>
          </cell>
          <cell r="G376" t="str">
            <v>152322198811033515</v>
          </cell>
        </row>
        <row r="377">
          <cell r="E377" t="str">
            <v>张博学</v>
          </cell>
          <cell r="F377" t="str">
            <v>男</v>
          </cell>
          <cell r="G377" t="str">
            <v>150521201210180517</v>
          </cell>
        </row>
        <row r="378">
          <cell r="E378" t="str">
            <v>张根柱</v>
          </cell>
          <cell r="F378" t="str">
            <v>男</v>
          </cell>
          <cell r="G378" t="str">
            <v>152322196210013536</v>
          </cell>
        </row>
        <row r="379">
          <cell r="E379" t="str">
            <v>包春红</v>
          </cell>
          <cell r="F379" t="str">
            <v>女</v>
          </cell>
          <cell r="G379" t="str">
            <v>152322197807153528</v>
          </cell>
        </row>
        <row r="380">
          <cell r="E380" t="str">
            <v>包育红</v>
          </cell>
          <cell r="F380" t="str">
            <v>男</v>
          </cell>
          <cell r="G380" t="str">
            <v>152322197906293518</v>
          </cell>
        </row>
        <row r="381">
          <cell r="E381" t="str">
            <v>海春莲</v>
          </cell>
          <cell r="F381" t="str">
            <v>女</v>
          </cell>
          <cell r="G381" t="str">
            <v>152322198307143520</v>
          </cell>
        </row>
        <row r="382">
          <cell r="E382" t="str">
            <v>邰文静</v>
          </cell>
          <cell r="F382" t="str">
            <v>女</v>
          </cell>
          <cell r="G382" t="str">
            <v>152322200507173521</v>
          </cell>
        </row>
        <row r="383">
          <cell r="E383" t="str">
            <v>王秀琴</v>
          </cell>
          <cell r="F383" t="str">
            <v>女</v>
          </cell>
          <cell r="G383" t="str">
            <v>152322195409253524</v>
          </cell>
        </row>
        <row r="384">
          <cell r="E384" t="str">
            <v>韩永亮</v>
          </cell>
          <cell r="F384" t="str">
            <v>男</v>
          </cell>
          <cell r="G384" t="str">
            <v>15232219851122351X</v>
          </cell>
        </row>
        <row r="385">
          <cell r="E385" t="str">
            <v>韩子沐</v>
          </cell>
          <cell r="F385" t="str">
            <v>男</v>
          </cell>
          <cell r="G385" t="str">
            <v>15052120190426001X</v>
          </cell>
        </row>
        <row r="386">
          <cell r="E386" t="str">
            <v>韩月霞</v>
          </cell>
          <cell r="F386" t="str">
            <v>女</v>
          </cell>
          <cell r="G386" t="str">
            <v>15232219880517352X</v>
          </cell>
        </row>
        <row r="387">
          <cell r="E387" t="str">
            <v>吴银花</v>
          </cell>
          <cell r="F387" t="str">
            <v>女</v>
          </cell>
          <cell r="G387" t="str">
            <v>152322196204153540</v>
          </cell>
        </row>
        <row r="388">
          <cell r="E388" t="str">
            <v>吴宝柱</v>
          </cell>
          <cell r="F388" t="str">
            <v>男</v>
          </cell>
          <cell r="G388" t="str">
            <v>152322195908163515</v>
          </cell>
        </row>
        <row r="389">
          <cell r="E389" t="str">
            <v>七月</v>
          </cell>
          <cell r="F389" t="str">
            <v>女</v>
          </cell>
          <cell r="G389" t="str">
            <v>152322196208053520</v>
          </cell>
        </row>
        <row r="390">
          <cell r="E390" t="str">
            <v>吴金虎</v>
          </cell>
          <cell r="F390" t="str">
            <v>男</v>
          </cell>
          <cell r="G390" t="str">
            <v>152322198710033516</v>
          </cell>
        </row>
        <row r="391">
          <cell r="E391" t="str">
            <v>刘春如</v>
          </cell>
          <cell r="F391" t="str">
            <v>女</v>
          </cell>
          <cell r="G391" t="str">
            <v>152322198504263521</v>
          </cell>
        </row>
        <row r="392">
          <cell r="E392" t="str">
            <v>吴可豪</v>
          </cell>
          <cell r="F392" t="str">
            <v>男</v>
          </cell>
          <cell r="G392" t="str">
            <v>150521200908260514</v>
          </cell>
        </row>
        <row r="393">
          <cell r="E393" t="str">
            <v>吴可心</v>
          </cell>
          <cell r="F393" t="str">
            <v>男</v>
          </cell>
          <cell r="G393" t="str">
            <v>150521200908260530</v>
          </cell>
        </row>
        <row r="394">
          <cell r="E394" t="str">
            <v>包文学</v>
          </cell>
          <cell r="F394" t="str">
            <v>男</v>
          </cell>
          <cell r="G394" t="str">
            <v>152322195507073519</v>
          </cell>
        </row>
        <row r="395">
          <cell r="E395" t="str">
            <v>孟满良</v>
          </cell>
          <cell r="F395" t="str">
            <v>女</v>
          </cell>
          <cell r="G395" t="str">
            <v>15232219561129352X</v>
          </cell>
        </row>
        <row r="396">
          <cell r="E396" t="str">
            <v>包永清</v>
          </cell>
          <cell r="F396" t="str">
            <v>男</v>
          </cell>
          <cell r="G396" t="str">
            <v>152322198203143518</v>
          </cell>
        </row>
        <row r="397">
          <cell r="E397" t="str">
            <v>白艳梅</v>
          </cell>
          <cell r="F397" t="str">
            <v>女</v>
          </cell>
          <cell r="G397" t="str">
            <v>152322198505012046</v>
          </cell>
        </row>
        <row r="398">
          <cell r="E398" t="str">
            <v>包伟国</v>
          </cell>
          <cell r="F398" t="str">
            <v>男</v>
          </cell>
          <cell r="G398" t="str">
            <v>152322200609180554</v>
          </cell>
        </row>
        <row r="399">
          <cell r="E399" t="str">
            <v>吴双喜</v>
          </cell>
          <cell r="F399" t="str">
            <v>男</v>
          </cell>
          <cell r="G399" t="str">
            <v>152322199006123512</v>
          </cell>
        </row>
        <row r="400">
          <cell r="E400" t="str">
            <v>吴祥</v>
          </cell>
          <cell r="F400" t="str">
            <v>男</v>
          </cell>
          <cell r="G400" t="str">
            <v>152322196512183514</v>
          </cell>
        </row>
        <row r="401">
          <cell r="E401" t="str">
            <v>李金花</v>
          </cell>
          <cell r="F401" t="str">
            <v>女</v>
          </cell>
          <cell r="G401" t="str">
            <v>152322196506143524</v>
          </cell>
        </row>
        <row r="402">
          <cell r="E402" t="str">
            <v>吴灵灵</v>
          </cell>
          <cell r="F402" t="str">
            <v>女</v>
          </cell>
          <cell r="G402" t="str">
            <v>152322199007123549</v>
          </cell>
        </row>
        <row r="403">
          <cell r="E403" t="str">
            <v>吴六一</v>
          </cell>
          <cell r="F403" t="str">
            <v>男</v>
          </cell>
          <cell r="G403" t="str">
            <v>152322196807033513</v>
          </cell>
        </row>
        <row r="404">
          <cell r="E404" t="str">
            <v>吴永梅</v>
          </cell>
          <cell r="F404" t="str">
            <v>女</v>
          </cell>
          <cell r="G404" t="str">
            <v>152322196712193522</v>
          </cell>
        </row>
        <row r="405">
          <cell r="E405" t="str">
            <v>吴志纲</v>
          </cell>
          <cell r="F405" t="str">
            <v>男</v>
          </cell>
          <cell r="G405" t="str">
            <v>152322199407183516</v>
          </cell>
        </row>
        <row r="406">
          <cell r="E406" t="str">
            <v>佟梅灵</v>
          </cell>
          <cell r="F406" t="str">
            <v>女</v>
          </cell>
          <cell r="G406" t="str">
            <v>152322199602193568</v>
          </cell>
        </row>
        <row r="407">
          <cell r="E407" t="str">
            <v>吴芒来</v>
          </cell>
          <cell r="F407" t="str">
            <v>男</v>
          </cell>
          <cell r="G407" t="str">
            <v>150521201903130010</v>
          </cell>
        </row>
        <row r="408">
          <cell r="E408" t="str">
            <v>王海山</v>
          </cell>
          <cell r="F408" t="str">
            <v>男</v>
          </cell>
          <cell r="G408" t="str">
            <v>15232219651128353X</v>
          </cell>
        </row>
        <row r="409">
          <cell r="E409" t="str">
            <v>王淑云</v>
          </cell>
          <cell r="F409" t="str">
            <v>女</v>
          </cell>
          <cell r="G409" t="str">
            <v>152322196311203523</v>
          </cell>
        </row>
        <row r="410">
          <cell r="E410" t="str">
            <v>曹宝青</v>
          </cell>
          <cell r="F410" t="str">
            <v>男</v>
          </cell>
          <cell r="G410" t="str">
            <v>152322197003263510</v>
          </cell>
        </row>
        <row r="411">
          <cell r="E411" t="str">
            <v>杨翠英</v>
          </cell>
          <cell r="F411" t="str">
            <v>女</v>
          </cell>
          <cell r="G411" t="str">
            <v>152322197203043520</v>
          </cell>
        </row>
        <row r="412">
          <cell r="E412" t="str">
            <v>曹永成</v>
          </cell>
          <cell r="F412" t="str">
            <v>男</v>
          </cell>
          <cell r="G412" t="str">
            <v>152322199504093512</v>
          </cell>
        </row>
        <row r="413">
          <cell r="E413" t="str">
            <v>孟宝玉</v>
          </cell>
          <cell r="F413" t="str">
            <v>男</v>
          </cell>
          <cell r="G413" t="str">
            <v>152322193609153510</v>
          </cell>
        </row>
        <row r="414">
          <cell r="E414" t="str">
            <v>宋英格</v>
          </cell>
          <cell r="F414" t="str">
            <v>女</v>
          </cell>
          <cell r="G414" t="str">
            <v>15232219410312352X</v>
          </cell>
        </row>
        <row r="415">
          <cell r="E415" t="str">
            <v>包金山</v>
          </cell>
          <cell r="F415" t="str">
            <v>男</v>
          </cell>
          <cell r="G415" t="str">
            <v>152322195010283510</v>
          </cell>
        </row>
        <row r="416">
          <cell r="E416" t="str">
            <v>海花</v>
          </cell>
          <cell r="F416" t="str">
            <v>女</v>
          </cell>
          <cell r="G416" t="str">
            <v>152322194907093522</v>
          </cell>
        </row>
        <row r="417">
          <cell r="E417" t="str">
            <v>陈青龙</v>
          </cell>
          <cell r="F417" t="str">
            <v>男</v>
          </cell>
          <cell r="G417" t="str">
            <v>152322196412273512</v>
          </cell>
        </row>
        <row r="418">
          <cell r="E418" t="str">
            <v>乌云那</v>
          </cell>
          <cell r="F418" t="str">
            <v>女</v>
          </cell>
          <cell r="G418" t="str">
            <v>152322196507163527</v>
          </cell>
        </row>
        <row r="419">
          <cell r="E419" t="str">
            <v>陈香玉</v>
          </cell>
          <cell r="F419" t="str">
            <v>女</v>
          </cell>
          <cell r="G419" t="str">
            <v>152322198805163524</v>
          </cell>
        </row>
        <row r="420">
          <cell r="E420" t="str">
            <v>陈相宝</v>
          </cell>
          <cell r="F420" t="str">
            <v>男</v>
          </cell>
          <cell r="G420" t="str">
            <v>152322199002063516</v>
          </cell>
        </row>
        <row r="421">
          <cell r="E421" t="str">
            <v>李斯琴</v>
          </cell>
          <cell r="F421" t="str">
            <v>女</v>
          </cell>
          <cell r="G421" t="str">
            <v>152322198901242126</v>
          </cell>
        </row>
        <row r="422">
          <cell r="E422" t="str">
            <v>陈宇新</v>
          </cell>
          <cell r="F422" t="str">
            <v>男</v>
          </cell>
          <cell r="G422" t="str">
            <v>150521201603180091</v>
          </cell>
        </row>
        <row r="423">
          <cell r="E423" t="str">
            <v>陈嘎日达</v>
          </cell>
          <cell r="F423" t="str">
            <v>男</v>
          </cell>
          <cell r="G423" t="str">
            <v>152322196602273513</v>
          </cell>
        </row>
        <row r="424">
          <cell r="E424" t="str">
            <v>白梅荣</v>
          </cell>
          <cell r="F424" t="str">
            <v>女</v>
          </cell>
          <cell r="G424" t="str">
            <v>15232219701021352X</v>
          </cell>
        </row>
        <row r="425">
          <cell r="E425" t="str">
            <v>陈香成</v>
          </cell>
          <cell r="F425" t="str">
            <v>女</v>
          </cell>
          <cell r="G425" t="str">
            <v>152322199212093529</v>
          </cell>
        </row>
        <row r="426">
          <cell r="E426" t="str">
            <v>陈香团</v>
          </cell>
          <cell r="F426" t="str">
            <v>女</v>
          </cell>
          <cell r="G426" t="str">
            <v>152322199901083529</v>
          </cell>
        </row>
        <row r="427">
          <cell r="E427" t="str">
            <v>白朝格图</v>
          </cell>
          <cell r="F427" t="str">
            <v>男</v>
          </cell>
          <cell r="G427" t="str">
            <v>152322196112223556</v>
          </cell>
        </row>
        <row r="428">
          <cell r="E428" t="str">
            <v>白永林</v>
          </cell>
          <cell r="F428" t="str">
            <v>男</v>
          </cell>
          <cell r="G428" t="str">
            <v>152322198609103532</v>
          </cell>
        </row>
        <row r="429">
          <cell r="E429" t="str">
            <v>白永霞</v>
          </cell>
          <cell r="F429" t="str">
            <v>女</v>
          </cell>
          <cell r="G429" t="str">
            <v>152322198809013523</v>
          </cell>
        </row>
        <row r="430">
          <cell r="E430" t="str">
            <v>白玉</v>
          </cell>
          <cell r="F430" t="str">
            <v>女</v>
          </cell>
          <cell r="G430" t="str">
            <v>152322195009023527</v>
          </cell>
        </row>
        <row r="431">
          <cell r="E431" t="str">
            <v>李玉海</v>
          </cell>
          <cell r="F431" t="str">
            <v>男</v>
          </cell>
          <cell r="G431" t="str">
            <v>152322197808163517</v>
          </cell>
        </row>
        <row r="432">
          <cell r="E432" t="str">
            <v>宋春玲</v>
          </cell>
          <cell r="F432" t="str">
            <v>女</v>
          </cell>
          <cell r="G432" t="str">
            <v>152322198302013524</v>
          </cell>
        </row>
        <row r="433">
          <cell r="E433" t="str">
            <v>李福庆</v>
          </cell>
          <cell r="F433" t="str">
            <v>男</v>
          </cell>
          <cell r="G433" t="str">
            <v>152322200501103514</v>
          </cell>
        </row>
        <row r="434">
          <cell r="E434" t="str">
            <v>李玉红</v>
          </cell>
          <cell r="F434" t="str">
            <v>女</v>
          </cell>
          <cell r="G434" t="str">
            <v>152322197611073526</v>
          </cell>
        </row>
        <row r="435">
          <cell r="E435" t="str">
            <v>李玉山</v>
          </cell>
          <cell r="F435" t="str">
            <v>男</v>
          </cell>
          <cell r="G435" t="str">
            <v>152322197212063515</v>
          </cell>
        </row>
        <row r="436">
          <cell r="E436" t="str">
            <v>佟塔那</v>
          </cell>
          <cell r="F436" t="str">
            <v>女</v>
          </cell>
          <cell r="G436" t="str">
            <v>152322197003043526</v>
          </cell>
        </row>
        <row r="437">
          <cell r="E437" t="str">
            <v>李福春</v>
          </cell>
          <cell r="F437" t="str">
            <v>男</v>
          </cell>
          <cell r="G437" t="str">
            <v>152322199604153535</v>
          </cell>
        </row>
        <row r="438">
          <cell r="E438" t="str">
            <v>佟哈日义很</v>
          </cell>
          <cell r="F438" t="str">
            <v>女</v>
          </cell>
          <cell r="G438" t="str">
            <v>152322193904063526</v>
          </cell>
        </row>
        <row r="439">
          <cell r="E439" t="str">
            <v>杨凤霞</v>
          </cell>
          <cell r="F439" t="str">
            <v>女</v>
          </cell>
          <cell r="G439" t="str">
            <v>152322197402123523</v>
          </cell>
        </row>
        <row r="440">
          <cell r="E440" t="str">
            <v>邰斯日古楞</v>
          </cell>
          <cell r="F440" t="str">
            <v>女</v>
          </cell>
          <cell r="G440" t="str">
            <v>152322198606123562</v>
          </cell>
        </row>
        <row r="441">
          <cell r="E441" t="str">
            <v>韩小牛</v>
          </cell>
          <cell r="F441" t="str">
            <v>女</v>
          </cell>
          <cell r="G441" t="str">
            <v>152322195403023525</v>
          </cell>
        </row>
        <row r="442">
          <cell r="E442" t="str">
            <v>杨六柱</v>
          </cell>
          <cell r="F442" t="str">
            <v>男</v>
          </cell>
          <cell r="G442" t="str">
            <v>152322197003203518</v>
          </cell>
        </row>
        <row r="443">
          <cell r="E443" t="str">
            <v>岳龙棠</v>
          </cell>
          <cell r="F443" t="str">
            <v>女</v>
          </cell>
          <cell r="G443" t="str">
            <v>152322197005203546</v>
          </cell>
        </row>
        <row r="444">
          <cell r="E444" t="str">
            <v>杨玉芳</v>
          </cell>
          <cell r="F444" t="str">
            <v>男</v>
          </cell>
          <cell r="G444" t="str">
            <v>152322199901263511</v>
          </cell>
        </row>
        <row r="445">
          <cell r="E445" t="str">
            <v>杨代小</v>
          </cell>
          <cell r="F445" t="str">
            <v>女</v>
          </cell>
          <cell r="G445" t="str">
            <v>152322199508043520</v>
          </cell>
        </row>
        <row r="446">
          <cell r="E446" t="str">
            <v>吴志强</v>
          </cell>
          <cell r="F446" t="str">
            <v>男</v>
          </cell>
          <cell r="G446" t="str">
            <v>152322199207153515</v>
          </cell>
        </row>
        <row r="447">
          <cell r="E447" t="str">
            <v>吴茗洋</v>
          </cell>
          <cell r="F447" t="str">
            <v>男</v>
          </cell>
          <cell r="G447" t="str">
            <v>150521202111030016</v>
          </cell>
        </row>
        <row r="448">
          <cell r="E448" t="str">
            <v>吴六柱</v>
          </cell>
          <cell r="F448" t="str">
            <v>男</v>
          </cell>
          <cell r="G448" t="str">
            <v>152322196308213536</v>
          </cell>
        </row>
        <row r="449">
          <cell r="E449" t="str">
            <v>韩景霞</v>
          </cell>
          <cell r="F449" t="str">
            <v>女</v>
          </cell>
          <cell r="G449" t="str">
            <v>152322196308213528</v>
          </cell>
        </row>
        <row r="450">
          <cell r="E450" t="str">
            <v>吴静静</v>
          </cell>
          <cell r="F450" t="str">
            <v>女</v>
          </cell>
          <cell r="G450" t="str">
            <v>15232219850905354X</v>
          </cell>
        </row>
        <row r="451">
          <cell r="E451" t="str">
            <v>吴盼盼</v>
          </cell>
          <cell r="F451" t="str">
            <v>女</v>
          </cell>
          <cell r="G451" t="str">
            <v>152322199001083523</v>
          </cell>
        </row>
        <row r="452">
          <cell r="E452" t="str">
            <v>李麒</v>
          </cell>
          <cell r="F452" t="str">
            <v>男</v>
          </cell>
          <cell r="G452" t="str">
            <v>150521201404170536</v>
          </cell>
        </row>
        <row r="453">
          <cell r="E453" t="str">
            <v>高海德</v>
          </cell>
          <cell r="F453" t="str">
            <v>男</v>
          </cell>
          <cell r="G453" t="str">
            <v>152322197807293512</v>
          </cell>
        </row>
        <row r="454">
          <cell r="E454" t="str">
            <v>达古拉</v>
          </cell>
          <cell r="F454" t="str">
            <v>女</v>
          </cell>
          <cell r="G454" t="str">
            <v>152322198306123544</v>
          </cell>
        </row>
        <row r="455">
          <cell r="E455" t="str">
            <v>高晶晶</v>
          </cell>
          <cell r="F455" t="str">
            <v>女</v>
          </cell>
          <cell r="G455" t="str">
            <v>152322200610123522</v>
          </cell>
        </row>
        <row r="456">
          <cell r="E456" t="str">
            <v>高海泉</v>
          </cell>
          <cell r="F456" t="str">
            <v>男</v>
          </cell>
          <cell r="G456" t="str">
            <v>152322197607293518</v>
          </cell>
        </row>
        <row r="457">
          <cell r="E457" t="str">
            <v>徐国华</v>
          </cell>
          <cell r="F457" t="str">
            <v>女</v>
          </cell>
          <cell r="G457" t="str">
            <v>152322197501023528</v>
          </cell>
        </row>
        <row r="458">
          <cell r="E458" t="str">
            <v>高鑫</v>
          </cell>
          <cell r="F458" t="str">
            <v>男</v>
          </cell>
          <cell r="G458" t="str">
            <v>152322199701243516</v>
          </cell>
        </row>
        <row r="459">
          <cell r="E459" t="str">
            <v>梁格日乐</v>
          </cell>
          <cell r="F459" t="str">
            <v>女</v>
          </cell>
          <cell r="G459" t="str">
            <v>152322195809253523</v>
          </cell>
        </row>
        <row r="460">
          <cell r="E460" t="str">
            <v>付代兄</v>
          </cell>
          <cell r="F460" t="str">
            <v>女</v>
          </cell>
          <cell r="G460" t="str">
            <v>152322198803233525</v>
          </cell>
        </row>
        <row r="461">
          <cell r="E461" t="str">
            <v>海林</v>
          </cell>
          <cell r="F461" t="str">
            <v>男</v>
          </cell>
          <cell r="G461" t="str">
            <v>152322197407233510</v>
          </cell>
        </row>
        <row r="462">
          <cell r="E462" t="str">
            <v>金英鸽</v>
          </cell>
          <cell r="F462" t="str">
            <v>女</v>
          </cell>
          <cell r="G462" t="str">
            <v>152322197403243527</v>
          </cell>
        </row>
        <row r="463">
          <cell r="E463" t="str">
            <v>海金胜</v>
          </cell>
          <cell r="F463" t="str">
            <v>男</v>
          </cell>
          <cell r="G463" t="str">
            <v>152322199702103515</v>
          </cell>
        </row>
        <row r="464">
          <cell r="E464" t="str">
            <v>白风春</v>
          </cell>
          <cell r="F464" t="str">
            <v>男</v>
          </cell>
          <cell r="G464" t="str">
            <v>152322196311233511</v>
          </cell>
        </row>
        <row r="465">
          <cell r="E465" t="str">
            <v>史风芝</v>
          </cell>
          <cell r="F465" t="str">
            <v>女</v>
          </cell>
          <cell r="G465" t="str">
            <v>152322196702083522</v>
          </cell>
        </row>
        <row r="466">
          <cell r="E466" t="str">
            <v>白沙日娜</v>
          </cell>
          <cell r="F466" t="str">
            <v>女</v>
          </cell>
          <cell r="G466" t="str">
            <v>152322199304173542</v>
          </cell>
        </row>
        <row r="467">
          <cell r="E467" t="str">
            <v>杨子宣</v>
          </cell>
          <cell r="F467" t="str">
            <v>女</v>
          </cell>
          <cell r="G467" t="str">
            <v>15052120170719018X</v>
          </cell>
        </row>
        <row r="468">
          <cell r="E468" t="str">
            <v>张青华</v>
          </cell>
          <cell r="F468" t="str">
            <v>男</v>
          </cell>
          <cell r="G468" t="str">
            <v>152322199005223538</v>
          </cell>
        </row>
        <row r="469">
          <cell r="E469" t="str">
            <v>张宇阳</v>
          </cell>
          <cell r="F469" t="str">
            <v>男</v>
          </cell>
          <cell r="G469" t="str">
            <v>150521201405240516</v>
          </cell>
        </row>
        <row r="470">
          <cell r="E470" t="str">
            <v>张德福</v>
          </cell>
          <cell r="F470" t="str">
            <v>男</v>
          </cell>
          <cell r="G470" t="str">
            <v>152322196603233513</v>
          </cell>
        </row>
        <row r="471">
          <cell r="E471" t="str">
            <v>海玉杰</v>
          </cell>
          <cell r="F471" t="str">
            <v>女</v>
          </cell>
          <cell r="G471" t="str">
            <v>152322196510163528</v>
          </cell>
        </row>
        <row r="472">
          <cell r="E472" t="str">
            <v>张来福</v>
          </cell>
          <cell r="F472" t="str">
            <v>男</v>
          </cell>
          <cell r="G472" t="str">
            <v>152322196301233518</v>
          </cell>
        </row>
        <row r="473">
          <cell r="E473" t="str">
            <v>陈香兰</v>
          </cell>
          <cell r="F473" t="str">
            <v>女</v>
          </cell>
          <cell r="G473" t="str">
            <v>152322196412043522</v>
          </cell>
        </row>
        <row r="474">
          <cell r="E474" t="str">
            <v>邰海峰</v>
          </cell>
          <cell r="F474" t="str">
            <v>男</v>
          </cell>
          <cell r="G474" t="str">
            <v>152322197205213511</v>
          </cell>
        </row>
        <row r="475">
          <cell r="E475" t="str">
            <v>王团英</v>
          </cell>
          <cell r="F475" t="str">
            <v>女</v>
          </cell>
          <cell r="G475" t="str">
            <v>152322197210133540</v>
          </cell>
        </row>
        <row r="476">
          <cell r="E476" t="str">
            <v>邰福祥</v>
          </cell>
          <cell r="F476" t="str">
            <v>男</v>
          </cell>
          <cell r="G476" t="str">
            <v>152322199404213513</v>
          </cell>
        </row>
        <row r="477">
          <cell r="E477" t="str">
            <v>包德泉</v>
          </cell>
          <cell r="F477" t="str">
            <v>男</v>
          </cell>
          <cell r="G477" t="str">
            <v>152322198109033531</v>
          </cell>
        </row>
        <row r="478">
          <cell r="E478" t="str">
            <v>徐都义乐</v>
          </cell>
          <cell r="F478" t="str">
            <v>女</v>
          </cell>
          <cell r="G478" t="str">
            <v>152322198208113545</v>
          </cell>
        </row>
        <row r="479">
          <cell r="E479" t="str">
            <v>包冉冉</v>
          </cell>
          <cell r="F479" t="str">
            <v>女</v>
          </cell>
          <cell r="G479" t="str">
            <v>152322200601043547</v>
          </cell>
        </row>
        <row r="480">
          <cell r="E480" t="str">
            <v>包丽冉</v>
          </cell>
          <cell r="F480" t="str">
            <v>女</v>
          </cell>
          <cell r="G480" t="str">
            <v>150521201008130524</v>
          </cell>
        </row>
        <row r="481">
          <cell r="E481" t="str">
            <v>金丁柱</v>
          </cell>
          <cell r="F481" t="str">
            <v>男</v>
          </cell>
          <cell r="G481" t="str">
            <v>152322197401063530</v>
          </cell>
        </row>
        <row r="482">
          <cell r="E482" t="str">
            <v>胡梅花</v>
          </cell>
          <cell r="F482" t="str">
            <v>女</v>
          </cell>
          <cell r="G482" t="str">
            <v>152322197210163520</v>
          </cell>
        </row>
        <row r="483">
          <cell r="E483" t="str">
            <v>金楠迪恩</v>
          </cell>
          <cell r="F483" t="str">
            <v>男</v>
          </cell>
          <cell r="G483" t="str">
            <v>152322200212113513</v>
          </cell>
        </row>
        <row r="484">
          <cell r="E484" t="str">
            <v>木其尔</v>
          </cell>
          <cell r="F484" t="str">
            <v>女</v>
          </cell>
          <cell r="G484" t="str">
            <v>152322199611083520</v>
          </cell>
        </row>
        <row r="485">
          <cell r="E485" t="str">
            <v>1白俊杰</v>
          </cell>
          <cell r="F485" t="str">
            <v>男</v>
          </cell>
          <cell r="G485" t="str">
            <v>152322198805293513</v>
          </cell>
        </row>
        <row r="486">
          <cell r="E486" t="str">
            <v>张丽云</v>
          </cell>
          <cell r="F486" t="str">
            <v>女</v>
          </cell>
          <cell r="G486" t="str">
            <v>152322198909202727</v>
          </cell>
        </row>
        <row r="487">
          <cell r="E487" t="str">
            <v>白怡然</v>
          </cell>
          <cell r="F487" t="str">
            <v>男</v>
          </cell>
          <cell r="G487" t="str">
            <v>150521201707130056</v>
          </cell>
        </row>
        <row r="488">
          <cell r="E488" t="str">
            <v>宋堂珍</v>
          </cell>
          <cell r="F488" t="str">
            <v>女</v>
          </cell>
          <cell r="G488" t="str">
            <v>150521201007050741</v>
          </cell>
        </row>
        <row r="489">
          <cell r="E489" t="str">
            <v>白俊明</v>
          </cell>
          <cell r="F489" t="str">
            <v>男</v>
          </cell>
          <cell r="G489" t="str">
            <v>152322199102233519</v>
          </cell>
        </row>
        <row r="490">
          <cell r="E490" t="str">
            <v>玉霞</v>
          </cell>
          <cell r="F490" t="str">
            <v>女</v>
          </cell>
          <cell r="G490" t="str">
            <v>152322199108124524</v>
          </cell>
        </row>
        <row r="491">
          <cell r="E491" t="str">
            <v>白嫣然</v>
          </cell>
          <cell r="F491" t="str">
            <v>女</v>
          </cell>
          <cell r="G491" t="str">
            <v>150521201301220529</v>
          </cell>
        </row>
        <row r="492">
          <cell r="E492" t="str">
            <v>白安然</v>
          </cell>
          <cell r="F492" t="str">
            <v>女</v>
          </cell>
          <cell r="G492" t="str">
            <v>150521201906270086</v>
          </cell>
        </row>
        <row r="493">
          <cell r="E493" t="str">
            <v>白武山</v>
          </cell>
          <cell r="F493" t="str">
            <v>男</v>
          </cell>
          <cell r="G493" t="str">
            <v>152322196312263552</v>
          </cell>
        </row>
        <row r="494">
          <cell r="E494" t="str">
            <v>韩景云</v>
          </cell>
          <cell r="F494" t="str">
            <v>女</v>
          </cell>
          <cell r="G494" t="str">
            <v>152322196609213521</v>
          </cell>
        </row>
        <row r="495">
          <cell r="E495" t="str">
            <v>白云生</v>
          </cell>
          <cell r="F495" t="str">
            <v>男</v>
          </cell>
          <cell r="G495" t="str">
            <v>152322199005193519</v>
          </cell>
        </row>
        <row r="496">
          <cell r="E496" t="str">
            <v>白金鑫</v>
          </cell>
          <cell r="F496" t="str">
            <v>男</v>
          </cell>
          <cell r="G496" t="str">
            <v>150521201111130530</v>
          </cell>
        </row>
        <row r="497">
          <cell r="E497" t="str">
            <v>白云青</v>
          </cell>
          <cell r="F497" t="str">
            <v>男</v>
          </cell>
          <cell r="G497" t="str">
            <v>15232219910807351X</v>
          </cell>
        </row>
        <row r="498">
          <cell r="E498" t="str">
            <v>于春梅</v>
          </cell>
          <cell r="F498" t="str">
            <v>女</v>
          </cell>
          <cell r="G498" t="str">
            <v>152322199801033524</v>
          </cell>
        </row>
        <row r="499">
          <cell r="E499" t="str">
            <v>白宇鑫</v>
          </cell>
          <cell r="F499" t="str">
            <v>男</v>
          </cell>
          <cell r="G499" t="str">
            <v>150521201806130019</v>
          </cell>
        </row>
        <row r="500">
          <cell r="E500" t="str">
            <v>刘山丹</v>
          </cell>
          <cell r="F500" t="str">
            <v>女</v>
          </cell>
          <cell r="G500" t="str">
            <v>15232219901015352X</v>
          </cell>
        </row>
        <row r="501">
          <cell r="E501" t="str">
            <v>白双印</v>
          </cell>
          <cell r="F501" t="str">
            <v>男</v>
          </cell>
          <cell r="G501" t="str">
            <v>152322196611153513</v>
          </cell>
        </row>
        <row r="502">
          <cell r="E502" t="str">
            <v>岳玉荣</v>
          </cell>
          <cell r="F502" t="str">
            <v>女</v>
          </cell>
          <cell r="G502" t="str">
            <v>15232219620627352X</v>
          </cell>
        </row>
        <row r="503">
          <cell r="E503" t="str">
            <v>刘如意</v>
          </cell>
          <cell r="F503" t="str">
            <v>男</v>
          </cell>
          <cell r="G503" t="str">
            <v>152322197109293515</v>
          </cell>
        </row>
        <row r="504">
          <cell r="E504" t="str">
            <v>赵玉梅</v>
          </cell>
          <cell r="F504" t="str">
            <v>女</v>
          </cell>
          <cell r="G504" t="str">
            <v>152322197206093523</v>
          </cell>
        </row>
        <row r="505">
          <cell r="E505" t="str">
            <v>刘曙光</v>
          </cell>
          <cell r="F505" t="str">
            <v>男</v>
          </cell>
          <cell r="G505" t="str">
            <v>152322199505093514</v>
          </cell>
        </row>
        <row r="506">
          <cell r="E506" t="str">
            <v>白秀兰</v>
          </cell>
          <cell r="F506" t="str">
            <v>女</v>
          </cell>
          <cell r="G506" t="str">
            <v>152322196211263545</v>
          </cell>
        </row>
        <row r="507">
          <cell r="E507" t="str">
            <v>金永刚</v>
          </cell>
          <cell r="F507" t="str">
            <v>男</v>
          </cell>
          <cell r="G507" t="str">
            <v>152322200211073513</v>
          </cell>
        </row>
        <row r="508">
          <cell r="E508" t="str">
            <v>白满达呼</v>
          </cell>
          <cell r="F508" t="str">
            <v>男</v>
          </cell>
          <cell r="G508" t="str">
            <v>152322198006263510</v>
          </cell>
        </row>
        <row r="509">
          <cell r="E509" t="str">
            <v>哈申其其格</v>
          </cell>
          <cell r="F509" t="str">
            <v>女</v>
          </cell>
          <cell r="G509" t="str">
            <v>152322198710253025</v>
          </cell>
        </row>
        <row r="510">
          <cell r="E510" t="str">
            <v>白永志</v>
          </cell>
          <cell r="F510" t="str">
            <v>男</v>
          </cell>
          <cell r="G510" t="str">
            <v>150521201201070519</v>
          </cell>
        </row>
        <row r="511">
          <cell r="E511" t="str">
            <v>白金山</v>
          </cell>
          <cell r="F511" t="str">
            <v>男</v>
          </cell>
          <cell r="G511" t="str">
            <v>15232219660318351X</v>
          </cell>
        </row>
        <row r="512">
          <cell r="E512" t="str">
            <v>杨双月</v>
          </cell>
          <cell r="F512" t="str">
            <v>女</v>
          </cell>
          <cell r="G512" t="str">
            <v>152322196603203525</v>
          </cell>
        </row>
        <row r="513">
          <cell r="E513" t="str">
            <v>白云生</v>
          </cell>
          <cell r="F513" t="str">
            <v>男</v>
          </cell>
          <cell r="G513" t="str">
            <v>152322198910123516</v>
          </cell>
        </row>
        <row r="514">
          <cell r="E514" t="str">
            <v>杨玉坤</v>
          </cell>
          <cell r="F514" t="str">
            <v>男</v>
          </cell>
          <cell r="G514" t="str">
            <v>152322198803253518</v>
          </cell>
        </row>
        <row r="515">
          <cell r="E515" t="str">
            <v>杨万春</v>
          </cell>
          <cell r="F515" t="str">
            <v>男</v>
          </cell>
          <cell r="G515" t="str">
            <v>15232219631218351X</v>
          </cell>
        </row>
        <row r="516">
          <cell r="E516" t="str">
            <v>海梅</v>
          </cell>
          <cell r="F516" t="str">
            <v>女</v>
          </cell>
          <cell r="G516" t="str">
            <v>152322196412103521</v>
          </cell>
        </row>
        <row r="517">
          <cell r="E517" t="str">
            <v>杨玉成</v>
          </cell>
          <cell r="F517" t="str">
            <v>男</v>
          </cell>
          <cell r="G517" t="str">
            <v>150521199604030511</v>
          </cell>
        </row>
        <row r="518">
          <cell r="E518" t="str">
            <v>王满达</v>
          </cell>
          <cell r="F518" t="str">
            <v>男</v>
          </cell>
          <cell r="G518" t="str">
            <v>152322196404033535</v>
          </cell>
        </row>
        <row r="519">
          <cell r="E519" t="str">
            <v>张玉格</v>
          </cell>
          <cell r="F519" t="str">
            <v>女</v>
          </cell>
          <cell r="G519" t="str">
            <v>152322196204103527</v>
          </cell>
        </row>
        <row r="520">
          <cell r="E520" t="str">
            <v>王永亮</v>
          </cell>
          <cell r="F520" t="str">
            <v>男</v>
          </cell>
          <cell r="G520" t="str">
            <v>152322200003133518</v>
          </cell>
        </row>
        <row r="521">
          <cell r="E521" t="str">
            <v>孟银泉</v>
          </cell>
          <cell r="F521" t="str">
            <v>男</v>
          </cell>
          <cell r="G521" t="str">
            <v>152322198510033511</v>
          </cell>
        </row>
        <row r="522">
          <cell r="E522" t="str">
            <v>吴红艳</v>
          </cell>
          <cell r="F522" t="str">
            <v>女</v>
          </cell>
          <cell r="G522" t="str">
            <v>15232219930908352X</v>
          </cell>
        </row>
        <row r="523">
          <cell r="E523" t="str">
            <v>孟萨琪拉</v>
          </cell>
          <cell r="F523" t="str">
            <v>女</v>
          </cell>
          <cell r="G523" t="str">
            <v>150521201503210521</v>
          </cell>
        </row>
        <row r="524">
          <cell r="E524" t="str">
            <v>孟吉林台</v>
          </cell>
          <cell r="F524" t="str">
            <v>男</v>
          </cell>
          <cell r="G524" t="str">
            <v>152322196112023511</v>
          </cell>
        </row>
        <row r="525">
          <cell r="E525" t="str">
            <v>白水坛</v>
          </cell>
          <cell r="F525" t="str">
            <v>女</v>
          </cell>
          <cell r="G525" t="str">
            <v>152322195909103522</v>
          </cell>
        </row>
        <row r="526">
          <cell r="E526" t="str">
            <v>孟莲喜</v>
          </cell>
          <cell r="F526" t="str">
            <v>女</v>
          </cell>
          <cell r="G526" t="str">
            <v>152322198807293525</v>
          </cell>
        </row>
        <row r="527">
          <cell r="E527" t="str">
            <v>倪宝音满达</v>
          </cell>
          <cell r="F527" t="str">
            <v>男</v>
          </cell>
          <cell r="G527" t="str">
            <v>152322197607163510</v>
          </cell>
        </row>
        <row r="528">
          <cell r="E528" t="str">
            <v>李丽红</v>
          </cell>
          <cell r="F528" t="str">
            <v>女</v>
          </cell>
          <cell r="G528" t="str">
            <v>152322197505123526</v>
          </cell>
        </row>
        <row r="529">
          <cell r="E529" t="str">
            <v>倪可欣</v>
          </cell>
          <cell r="F529" t="str">
            <v>男</v>
          </cell>
          <cell r="G529" t="str">
            <v>152322200611243518</v>
          </cell>
        </row>
        <row r="530">
          <cell r="E530" t="str">
            <v>倪欣欣</v>
          </cell>
          <cell r="F530" t="str">
            <v>女</v>
          </cell>
          <cell r="G530" t="str">
            <v>152322199907103527</v>
          </cell>
        </row>
        <row r="531">
          <cell r="E531" t="str">
            <v>岳五丫头</v>
          </cell>
          <cell r="F531" t="str">
            <v>女</v>
          </cell>
          <cell r="G531" t="str">
            <v>152322195202013582</v>
          </cell>
        </row>
        <row r="532">
          <cell r="E532" t="str">
            <v>倪满达</v>
          </cell>
          <cell r="F532" t="str">
            <v>男</v>
          </cell>
          <cell r="G532" t="str">
            <v>15232219740801351X</v>
          </cell>
        </row>
        <row r="533">
          <cell r="E533" t="str">
            <v>包风兰</v>
          </cell>
          <cell r="F533" t="str">
            <v>女</v>
          </cell>
          <cell r="G533" t="str">
            <v>152322197310173523</v>
          </cell>
        </row>
        <row r="534">
          <cell r="E534" t="str">
            <v>倪巴木拉</v>
          </cell>
          <cell r="F534" t="str">
            <v>男</v>
          </cell>
          <cell r="G534" t="str">
            <v>152322199803183518</v>
          </cell>
        </row>
        <row r="535">
          <cell r="E535" t="str">
            <v>白国庆</v>
          </cell>
          <cell r="F535" t="str">
            <v>男</v>
          </cell>
          <cell r="G535" t="str">
            <v>152322197310013538</v>
          </cell>
        </row>
        <row r="536">
          <cell r="E536" t="str">
            <v>高努恩吉雅</v>
          </cell>
          <cell r="F536" t="str">
            <v>女</v>
          </cell>
          <cell r="G536" t="str">
            <v>152322197205153547</v>
          </cell>
        </row>
        <row r="537">
          <cell r="E537" t="str">
            <v>白永杰</v>
          </cell>
          <cell r="F537" t="str">
            <v>男</v>
          </cell>
          <cell r="G537" t="str">
            <v>152322199512153538</v>
          </cell>
        </row>
        <row r="538">
          <cell r="E538" t="str">
            <v>白玉霞</v>
          </cell>
          <cell r="F538" t="str">
            <v>女</v>
          </cell>
          <cell r="G538" t="str">
            <v>152322200204073523</v>
          </cell>
        </row>
        <row r="539">
          <cell r="E539" t="str">
            <v>包巴图</v>
          </cell>
          <cell r="F539" t="str">
            <v>男</v>
          </cell>
          <cell r="G539" t="str">
            <v>152322196907233512</v>
          </cell>
        </row>
        <row r="540">
          <cell r="E540" t="str">
            <v>李淑兰</v>
          </cell>
          <cell r="F540" t="str">
            <v>女</v>
          </cell>
          <cell r="G540" t="str">
            <v>152322196804143522</v>
          </cell>
        </row>
        <row r="541">
          <cell r="E541" t="str">
            <v>包宝泉</v>
          </cell>
          <cell r="F541" t="str">
            <v>男</v>
          </cell>
          <cell r="G541" t="str">
            <v>152322199509243516</v>
          </cell>
        </row>
        <row r="542">
          <cell r="E542" t="str">
            <v>包雅楠</v>
          </cell>
          <cell r="F542" t="str">
            <v>女</v>
          </cell>
          <cell r="G542" t="str">
            <v>152322199108023520</v>
          </cell>
        </row>
        <row r="543">
          <cell r="E543" t="str">
            <v>包月英</v>
          </cell>
          <cell r="F543" t="str">
            <v>女</v>
          </cell>
          <cell r="G543" t="str">
            <v>152322196303033560</v>
          </cell>
        </row>
        <row r="544">
          <cell r="E544" t="str">
            <v>吴代勤</v>
          </cell>
          <cell r="F544" t="str">
            <v>男</v>
          </cell>
          <cell r="G544" t="str">
            <v>152322199204083515</v>
          </cell>
        </row>
        <row r="545">
          <cell r="E545" t="str">
            <v>卢代兄</v>
          </cell>
          <cell r="F545" t="str">
            <v>女</v>
          </cell>
          <cell r="G545" t="str">
            <v>152322199012112027</v>
          </cell>
        </row>
        <row r="546">
          <cell r="E546" t="str">
            <v>吴语萱</v>
          </cell>
          <cell r="F546" t="str">
            <v>女</v>
          </cell>
          <cell r="G546" t="str">
            <v>150521201602250027</v>
          </cell>
        </row>
        <row r="547">
          <cell r="E547" t="str">
            <v>吴小光</v>
          </cell>
          <cell r="F547" t="str">
            <v>男</v>
          </cell>
          <cell r="G547" t="str">
            <v>152322196901133510</v>
          </cell>
        </row>
        <row r="548">
          <cell r="E548" t="str">
            <v>海玉兰</v>
          </cell>
          <cell r="F548" t="str">
            <v>女</v>
          </cell>
          <cell r="G548" t="str">
            <v>152322196812233544</v>
          </cell>
        </row>
        <row r="549">
          <cell r="E549" t="str">
            <v>吴阿斯冷</v>
          </cell>
          <cell r="F549" t="str">
            <v>男</v>
          </cell>
          <cell r="G549" t="str">
            <v>152322199407103512</v>
          </cell>
        </row>
        <row r="550">
          <cell r="E550" t="str">
            <v>韩风友</v>
          </cell>
          <cell r="F550" t="str">
            <v>男</v>
          </cell>
          <cell r="G550" t="str">
            <v>152322195706093512</v>
          </cell>
        </row>
        <row r="551">
          <cell r="E551" t="str">
            <v>吴六十七</v>
          </cell>
          <cell r="F551" t="str">
            <v>男</v>
          </cell>
          <cell r="G551" t="str">
            <v>152322196106213511</v>
          </cell>
        </row>
        <row r="552">
          <cell r="E552" t="str">
            <v>代金玉</v>
          </cell>
          <cell r="F552" t="str">
            <v>女</v>
          </cell>
          <cell r="G552" t="str">
            <v>152322196304183528</v>
          </cell>
        </row>
        <row r="553">
          <cell r="E553" t="str">
            <v>吴媛媛</v>
          </cell>
          <cell r="F553" t="str">
            <v>女</v>
          </cell>
          <cell r="G553" t="str">
            <v>152322199312113523</v>
          </cell>
        </row>
        <row r="554">
          <cell r="E554" t="str">
            <v>宋亮柱</v>
          </cell>
          <cell r="F554" t="str">
            <v>男</v>
          </cell>
          <cell r="G554" t="str">
            <v>152322196907183519</v>
          </cell>
        </row>
        <row r="555">
          <cell r="E555" t="str">
            <v>刘英格</v>
          </cell>
          <cell r="F555" t="str">
            <v>女</v>
          </cell>
          <cell r="G555" t="str">
            <v>152322197001073529</v>
          </cell>
        </row>
        <row r="556">
          <cell r="E556" t="str">
            <v>宋君</v>
          </cell>
          <cell r="F556" t="str">
            <v>男</v>
          </cell>
          <cell r="G556" t="str">
            <v>15232219930429351X</v>
          </cell>
        </row>
        <row r="557">
          <cell r="E557" t="str">
            <v>宋千寻</v>
          </cell>
          <cell r="F557" t="str">
            <v>女</v>
          </cell>
          <cell r="G557" t="str">
            <v>150521201809140124</v>
          </cell>
        </row>
        <row r="558">
          <cell r="E558" t="str">
            <v>李玉明</v>
          </cell>
          <cell r="F558" t="str">
            <v>男</v>
          </cell>
          <cell r="G558" t="str">
            <v>152322198406093514</v>
          </cell>
        </row>
        <row r="559">
          <cell r="E559" t="str">
            <v>李洋</v>
          </cell>
          <cell r="F559" t="str">
            <v>女</v>
          </cell>
          <cell r="G559" t="str">
            <v>150521201301100543</v>
          </cell>
        </row>
        <row r="560">
          <cell r="E560" t="str">
            <v>李缘</v>
          </cell>
          <cell r="F560" t="str">
            <v>女</v>
          </cell>
          <cell r="G560" t="str">
            <v>15052120130110056X</v>
          </cell>
        </row>
        <row r="561">
          <cell r="E561" t="str">
            <v>李宝柱</v>
          </cell>
          <cell r="F561" t="str">
            <v>男</v>
          </cell>
          <cell r="G561" t="str">
            <v>152322195901083512</v>
          </cell>
        </row>
        <row r="562">
          <cell r="E562" t="str">
            <v>包金花</v>
          </cell>
          <cell r="F562" t="str">
            <v>女</v>
          </cell>
          <cell r="G562" t="str">
            <v>152322196304243543</v>
          </cell>
        </row>
        <row r="563">
          <cell r="E563" t="str">
            <v>韩金龙</v>
          </cell>
          <cell r="F563" t="str">
            <v>男</v>
          </cell>
          <cell r="G563" t="str">
            <v>152322197112253514</v>
          </cell>
        </row>
        <row r="564">
          <cell r="E564" t="str">
            <v>宋桂荣</v>
          </cell>
          <cell r="F564" t="str">
            <v>女</v>
          </cell>
          <cell r="G564" t="str">
            <v>152322197203033525</v>
          </cell>
        </row>
        <row r="565">
          <cell r="E565" t="str">
            <v>韩小雪</v>
          </cell>
          <cell r="F565" t="str">
            <v>女</v>
          </cell>
          <cell r="G565" t="str">
            <v>152322199309073524</v>
          </cell>
        </row>
        <row r="566">
          <cell r="E566" t="str">
            <v>韩远昊</v>
          </cell>
          <cell r="F566" t="str">
            <v>女</v>
          </cell>
          <cell r="G566" t="str">
            <v>152322200603093521</v>
          </cell>
        </row>
        <row r="567">
          <cell r="E567" t="str">
            <v>杜宝玉</v>
          </cell>
          <cell r="F567" t="str">
            <v>男</v>
          </cell>
          <cell r="G567" t="str">
            <v>152322196406233514</v>
          </cell>
        </row>
        <row r="568">
          <cell r="E568" t="str">
            <v>张桂兰</v>
          </cell>
          <cell r="F568" t="str">
            <v>女</v>
          </cell>
          <cell r="G568" t="str">
            <v>152322196209203527</v>
          </cell>
        </row>
        <row r="569">
          <cell r="E569" t="str">
            <v>杜永贵</v>
          </cell>
          <cell r="F569" t="str">
            <v>男</v>
          </cell>
          <cell r="G569" t="str">
            <v>15232219910217351X</v>
          </cell>
        </row>
        <row r="570">
          <cell r="E570" t="str">
            <v>王佳欢</v>
          </cell>
          <cell r="F570" t="str">
            <v>女</v>
          </cell>
          <cell r="G570" t="str">
            <v>152322199001211820</v>
          </cell>
        </row>
        <row r="571">
          <cell r="E571" t="str">
            <v>杜卓宜</v>
          </cell>
          <cell r="F571" t="str">
            <v>女</v>
          </cell>
          <cell r="G571" t="str">
            <v>150521202005010062</v>
          </cell>
        </row>
        <row r="572">
          <cell r="E572" t="str">
            <v>杜卓玥</v>
          </cell>
          <cell r="F572" t="str">
            <v>女</v>
          </cell>
          <cell r="G572" t="str">
            <v>150521202303110088</v>
          </cell>
        </row>
        <row r="573">
          <cell r="E573" t="str">
            <v>宋长林</v>
          </cell>
          <cell r="F573" t="str">
            <v>男</v>
          </cell>
          <cell r="G573" t="str">
            <v>15232219660307353X</v>
          </cell>
        </row>
        <row r="574">
          <cell r="E574" t="str">
            <v>杨淑云</v>
          </cell>
          <cell r="F574" t="str">
            <v>女</v>
          </cell>
          <cell r="G574" t="str">
            <v>152322196607213528</v>
          </cell>
        </row>
        <row r="575">
          <cell r="E575" t="str">
            <v>宋义建</v>
          </cell>
          <cell r="F575" t="str">
            <v>男</v>
          </cell>
          <cell r="G575" t="str">
            <v>152322199201213513</v>
          </cell>
        </row>
        <row r="576">
          <cell r="E576" t="str">
            <v>宋玲玲</v>
          </cell>
          <cell r="F576" t="str">
            <v>女</v>
          </cell>
          <cell r="G576" t="str">
            <v>152322198801103524</v>
          </cell>
        </row>
        <row r="577">
          <cell r="E577" t="str">
            <v>丽丽</v>
          </cell>
          <cell r="F577" t="str">
            <v>女</v>
          </cell>
          <cell r="G577" t="str">
            <v>152222199412196025</v>
          </cell>
        </row>
        <row r="578">
          <cell r="E578" t="str">
            <v>宋雪莱</v>
          </cell>
          <cell r="F578" t="str">
            <v>女</v>
          </cell>
          <cell r="G578" t="str">
            <v>150521201512050064</v>
          </cell>
        </row>
        <row r="579">
          <cell r="E579" t="str">
            <v>宋长海</v>
          </cell>
          <cell r="F579" t="str">
            <v>男</v>
          </cell>
          <cell r="G579" t="str">
            <v>152322197205103515</v>
          </cell>
        </row>
        <row r="580">
          <cell r="E580" t="str">
            <v>闫彩霞</v>
          </cell>
          <cell r="F580" t="str">
            <v>女</v>
          </cell>
          <cell r="G580" t="str">
            <v>152322197512013528</v>
          </cell>
        </row>
        <row r="581">
          <cell r="E581" t="str">
            <v>宋义勇</v>
          </cell>
          <cell r="F581" t="str">
            <v>男</v>
          </cell>
          <cell r="G581" t="str">
            <v>152322199412243536</v>
          </cell>
        </row>
        <row r="582">
          <cell r="E582" t="str">
            <v>宋长江</v>
          </cell>
          <cell r="F582" t="str">
            <v>男</v>
          </cell>
          <cell r="G582" t="str">
            <v>152322196803213517</v>
          </cell>
        </row>
        <row r="583">
          <cell r="E583" t="str">
            <v>宋德胜</v>
          </cell>
          <cell r="F583" t="str">
            <v>男</v>
          </cell>
          <cell r="G583" t="str">
            <v>152322199203213517</v>
          </cell>
        </row>
        <row r="584">
          <cell r="E584" t="str">
            <v>霍长顺</v>
          </cell>
          <cell r="F584" t="str">
            <v>男</v>
          </cell>
          <cell r="G584" t="str">
            <v>152322196408153518</v>
          </cell>
        </row>
        <row r="585">
          <cell r="E585" t="str">
            <v>李亚坤</v>
          </cell>
          <cell r="F585" t="str">
            <v>女</v>
          </cell>
          <cell r="G585" t="str">
            <v>152322196901203523</v>
          </cell>
        </row>
        <row r="586">
          <cell r="E586" t="str">
            <v>霍彦军</v>
          </cell>
          <cell r="F586" t="str">
            <v>男</v>
          </cell>
          <cell r="G586" t="str">
            <v>152322199202153532</v>
          </cell>
        </row>
        <row r="587">
          <cell r="E587" t="str">
            <v>潘长发</v>
          </cell>
          <cell r="F587" t="str">
            <v>男</v>
          </cell>
          <cell r="G587" t="str">
            <v>152322196505243515</v>
          </cell>
        </row>
        <row r="588">
          <cell r="E588" t="str">
            <v>卜秀英</v>
          </cell>
          <cell r="F588" t="str">
            <v>女</v>
          </cell>
          <cell r="G588" t="str">
            <v>152322196703083524</v>
          </cell>
        </row>
        <row r="589">
          <cell r="E589" t="str">
            <v>潘志安</v>
          </cell>
          <cell r="F589" t="str">
            <v>男</v>
          </cell>
          <cell r="G589" t="str">
            <v>152322199505203533</v>
          </cell>
        </row>
        <row r="590">
          <cell r="E590" t="str">
            <v>潘子君</v>
          </cell>
          <cell r="F590" t="str">
            <v>女</v>
          </cell>
          <cell r="G590" t="str">
            <v>152322199112243526</v>
          </cell>
        </row>
        <row r="591">
          <cell r="E591" t="str">
            <v>包婧一</v>
          </cell>
          <cell r="F591" t="str">
            <v>女</v>
          </cell>
          <cell r="G591" t="str">
            <v>150521202006250068</v>
          </cell>
        </row>
        <row r="592">
          <cell r="E592" t="str">
            <v>潘少奇</v>
          </cell>
          <cell r="F592" t="str">
            <v>男</v>
          </cell>
          <cell r="G592" t="str">
            <v>152322198703263516</v>
          </cell>
        </row>
        <row r="593">
          <cell r="E593" t="str">
            <v>敖美静</v>
          </cell>
          <cell r="F593" t="str">
            <v>女</v>
          </cell>
          <cell r="G593" t="str">
            <v>152128199006210023</v>
          </cell>
        </row>
        <row r="594">
          <cell r="E594" t="str">
            <v>潘东辰</v>
          </cell>
          <cell r="F594" t="str">
            <v>男</v>
          </cell>
          <cell r="G594" t="str">
            <v>150724201307180011</v>
          </cell>
        </row>
        <row r="595">
          <cell r="E595" t="str">
            <v>潘长胜</v>
          </cell>
          <cell r="F595" t="str">
            <v>男</v>
          </cell>
          <cell r="G595" t="str">
            <v>152322196012303532</v>
          </cell>
        </row>
        <row r="596">
          <cell r="E596" t="str">
            <v>刘玉花</v>
          </cell>
          <cell r="F596" t="str">
            <v>女</v>
          </cell>
          <cell r="G596" t="str">
            <v>152322196304173522</v>
          </cell>
        </row>
        <row r="597">
          <cell r="E597" t="str">
            <v>曹梅荣</v>
          </cell>
          <cell r="F597" t="str">
            <v>女</v>
          </cell>
          <cell r="G597" t="str">
            <v>152322195912303525</v>
          </cell>
        </row>
        <row r="598">
          <cell r="E598" t="str">
            <v>吴景生</v>
          </cell>
          <cell r="F598" t="str">
            <v>男</v>
          </cell>
          <cell r="G598" t="str">
            <v>152322198504083512</v>
          </cell>
        </row>
        <row r="599">
          <cell r="E599" t="str">
            <v>吴生结</v>
          </cell>
          <cell r="F599" t="str">
            <v>女</v>
          </cell>
          <cell r="G599" t="str">
            <v>152322199003213547</v>
          </cell>
        </row>
        <row r="600">
          <cell r="E600" t="str">
            <v>吴海日汗</v>
          </cell>
          <cell r="F600" t="str">
            <v>男</v>
          </cell>
          <cell r="G600" t="str">
            <v>150521201503190073</v>
          </cell>
        </row>
        <row r="601">
          <cell r="E601" t="str">
            <v>吴杭盖</v>
          </cell>
          <cell r="F601" t="str">
            <v>男</v>
          </cell>
          <cell r="G601" t="str">
            <v>150521201503190057</v>
          </cell>
        </row>
        <row r="602">
          <cell r="E602" t="str">
            <v>岳玉格</v>
          </cell>
          <cell r="F602" t="str">
            <v>女</v>
          </cell>
          <cell r="G602" t="str">
            <v>152322196208013545</v>
          </cell>
        </row>
        <row r="603">
          <cell r="E603" t="str">
            <v>吴额尔德木吐</v>
          </cell>
          <cell r="F603" t="str">
            <v>男</v>
          </cell>
          <cell r="G603" t="str">
            <v>152322199208193519</v>
          </cell>
        </row>
        <row r="604">
          <cell r="E604" t="str">
            <v>张长福</v>
          </cell>
          <cell r="F604" t="str">
            <v>男</v>
          </cell>
          <cell r="G604" t="str">
            <v>152322196807073515</v>
          </cell>
        </row>
        <row r="605">
          <cell r="E605" t="str">
            <v>韩景艳</v>
          </cell>
          <cell r="F605" t="str">
            <v>女</v>
          </cell>
          <cell r="G605" t="str">
            <v>152322196812123548</v>
          </cell>
        </row>
        <row r="606">
          <cell r="E606" t="str">
            <v>张建华</v>
          </cell>
          <cell r="F606" t="str">
            <v>男</v>
          </cell>
          <cell r="G606" t="str">
            <v>152322199303203519</v>
          </cell>
        </row>
        <row r="607">
          <cell r="E607" t="str">
            <v>张艺洋</v>
          </cell>
          <cell r="F607" t="str">
            <v>男</v>
          </cell>
          <cell r="G607" t="str">
            <v>150521202106100032</v>
          </cell>
        </row>
        <row r="608">
          <cell r="E608" t="str">
            <v>孙天虎</v>
          </cell>
          <cell r="F608" t="str">
            <v>男</v>
          </cell>
          <cell r="G608" t="str">
            <v>152322198612113512</v>
          </cell>
        </row>
        <row r="609">
          <cell r="E609" t="str">
            <v>孙晨皓</v>
          </cell>
          <cell r="F609" t="str">
            <v>男</v>
          </cell>
          <cell r="G609" t="str">
            <v>150521201401100516</v>
          </cell>
        </row>
        <row r="610">
          <cell r="E610" t="str">
            <v>高玉霞</v>
          </cell>
          <cell r="F610" t="str">
            <v>女</v>
          </cell>
          <cell r="G610" t="str">
            <v>152322195904133546</v>
          </cell>
        </row>
        <row r="611">
          <cell r="E611" t="str">
            <v>孙天龙</v>
          </cell>
          <cell r="F611" t="str">
            <v>男</v>
          </cell>
          <cell r="G611" t="str">
            <v>152322198808083538</v>
          </cell>
        </row>
        <row r="612">
          <cell r="E612" t="str">
            <v>韩魏</v>
          </cell>
          <cell r="F612" t="str">
            <v>男</v>
          </cell>
          <cell r="G612" t="str">
            <v>152322199410013534</v>
          </cell>
        </row>
        <row r="613">
          <cell r="E613" t="str">
            <v>张君财</v>
          </cell>
          <cell r="F613" t="str">
            <v>男</v>
          </cell>
          <cell r="G613" t="str">
            <v>152322195802023530</v>
          </cell>
        </row>
        <row r="614">
          <cell r="E614" t="str">
            <v>梁桂荣</v>
          </cell>
          <cell r="F614" t="str">
            <v>女</v>
          </cell>
          <cell r="G614" t="str">
            <v>152322195708103585</v>
          </cell>
        </row>
        <row r="615">
          <cell r="E615" t="str">
            <v>张立霞</v>
          </cell>
          <cell r="F615" t="str">
            <v>女</v>
          </cell>
          <cell r="G615" t="str">
            <v>152322198804093528</v>
          </cell>
        </row>
        <row r="616">
          <cell r="E616" t="str">
            <v>张志军</v>
          </cell>
          <cell r="F616" t="str">
            <v>女</v>
          </cell>
          <cell r="G616" t="str">
            <v>15232219940513354X</v>
          </cell>
        </row>
        <row r="617">
          <cell r="E617" t="str">
            <v>梁都吉雅</v>
          </cell>
          <cell r="F617" t="str">
            <v>女</v>
          </cell>
          <cell r="G617" t="str">
            <v>152322198603173521</v>
          </cell>
        </row>
        <row r="618">
          <cell r="E618" t="str">
            <v>包宝泉</v>
          </cell>
          <cell r="F618" t="str">
            <v>男</v>
          </cell>
          <cell r="G618" t="str">
            <v>152322195507233519</v>
          </cell>
        </row>
        <row r="619">
          <cell r="E619" t="str">
            <v>张高娃</v>
          </cell>
          <cell r="F619" t="str">
            <v>女</v>
          </cell>
          <cell r="G619" t="str">
            <v>152322195708103526</v>
          </cell>
        </row>
        <row r="620">
          <cell r="E620" t="str">
            <v>王根宝</v>
          </cell>
          <cell r="F620" t="str">
            <v>男</v>
          </cell>
          <cell r="G620" t="str">
            <v>152322196305193517</v>
          </cell>
        </row>
        <row r="621">
          <cell r="E621" t="str">
            <v>王海明</v>
          </cell>
          <cell r="F621" t="str">
            <v>男</v>
          </cell>
          <cell r="G621" t="str">
            <v>15232219920818353X</v>
          </cell>
        </row>
        <row r="622">
          <cell r="E622" t="str">
            <v>王萨楚日</v>
          </cell>
          <cell r="F622" t="str">
            <v>女</v>
          </cell>
          <cell r="G622" t="str">
            <v>150521201401240527</v>
          </cell>
        </row>
        <row r="623">
          <cell r="E623" t="str">
            <v>王来宝</v>
          </cell>
          <cell r="F623" t="str">
            <v>男</v>
          </cell>
          <cell r="G623" t="str">
            <v>152322196512233518</v>
          </cell>
        </row>
        <row r="624">
          <cell r="E624" t="str">
            <v>刘秀兰</v>
          </cell>
          <cell r="F624" t="str">
            <v>女</v>
          </cell>
          <cell r="G624" t="str">
            <v>152322197012203528</v>
          </cell>
        </row>
        <row r="625">
          <cell r="E625" t="str">
            <v>王海坤</v>
          </cell>
          <cell r="F625" t="str">
            <v>男</v>
          </cell>
          <cell r="G625" t="str">
            <v>152322199901213514</v>
          </cell>
        </row>
        <row r="626">
          <cell r="E626" t="str">
            <v>白额尔敦</v>
          </cell>
          <cell r="F626" t="str">
            <v>男</v>
          </cell>
          <cell r="G626" t="str">
            <v>152322198204043519</v>
          </cell>
        </row>
        <row r="627">
          <cell r="E627" t="str">
            <v>王代小</v>
          </cell>
          <cell r="F627" t="str">
            <v>女</v>
          </cell>
          <cell r="G627" t="str">
            <v>152322198905033524</v>
          </cell>
        </row>
        <row r="628">
          <cell r="E628" t="str">
            <v>王金宝</v>
          </cell>
          <cell r="F628" t="str">
            <v>男</v>
          </cell>
          <cell r="G628" t="str">
            <v>152322196002113532</v>
          </cell>
        </row>
        <row r="629">
          <cell r="E629" t="str">
            <v>白风英</v>
          </cell>
          <cell r="F629" t="str">
            <v>女</v>
          </cell>
          <cell r="G629" t="str">
            <v>152322196504173543</v>
          </cell>
        </row>
        <row r="630">
          <cell r="E630" t="str">
            <v>代海山</v>
          </cell>
          <cell r="F630" t="str">
            <v>男</v>
          </cell>
          <cell r="G630" t="str">
            <v>152322196006163537</v>
          </cell>
        </row>
        <row r="631">
          <cell r="E631" t="str">
            <v>代春玲</v>
          </cell>
          <cell r="F631" t="str">
            <v>女</v>
          </cell>
          <cell r="G631" t="str">
            <v>152322198709163540</v>
          </cell>
        </row>
        <row r="632">
          <cell r="E632" t="str">
            <v>包阿如汗</v>
          </cell>
          <cell r="F632" t="str">
            <v>女</v>
          </cell>
          <cell r="G632" t="str">
            <v>152322200811090720</v>
          </cell>
        </row>
        <row r="633">
          <cell r="E633" t="str">
            <v>王艳</v>
          </cell>
          <cell r="F633" t="str">
            <v>女</v>
          </cell>
          <cell r="G633" t="str">
            <v>152322198412163523</v>
          </cell>
        </row>
        <row r="634">
          <cell r="E634" t="str">
            <v>吴江</v>
          </cell>
          <cell r="F634" t="str">
            <v>男</v>
          </cell>
          <cell r="G634" t="str">
            <v>152322197010223517</v>
          </cell>
        </row>
        <row r="635">
          <cell r="E635" t="str">
            <v>纪风花</v>
          </cell>
          <cell r="F635" t="str">
            <v>女</v>
          </cell>
          <cell r="G635" t="str">
            <v>152322197909233561</v>
          </cell>
        </row>
        <row r="636">
          <cell r="E636" t="str">
            <v>佟玉花</v>
          </cell>
          <cell r="F636" t="str">
            <v>女</v>
          </cell>
          <cell r="G636" t="str">
            <v>15232219680715354X</v>
          </cell>
        </row>
        <row r="637">
          <cell r="E637" t="str">
            <v>包春生</v>
          </cell>
          <cell r="F637" t="str">
            <v>男</v>
          </cell>
          <cell r="G637" t="str">
            <v>152322198705253514</v>
          </cell>
        </row>
        <row r="638">
          <cell r="E638" t="str">
            <v>包春青</v>
          </cell>
          <cell r="F638" t="str">
            <v>男</v>
          </cell>
          <cell r="G638" t="str">
            <v>152322199001163515</v>
          </cell>
        </row>
        <row r="639">
          <cell r="E639" t="str">
            <v>包新宇</v>
          </cell>
          <cell r="F639" t="str">
            <v>男</v>
          </cell>
          <cell r="G639" t="str">
            <v>150521202209280056</v>
          </cell>
        </row>
        <row r="640">
          <cell r="E640" t="str">
            <v>包新瑞</v>
          </cell>
          <cell r="F640" t="str">
            <v>女</v>
          </cell>
          <cell r="G640" t="str">
            <v>150521202211250040</v>
          </cell>
        </row>
        <row r="641">
          <cell r="E641" t="str">
            <v>包新然</v>
          </cell>
          <cell r="F641" t="str">
            <v>女</v>
          </cell>
          <cell r="G641" t="str">
            <v>150521202209280101</v>
          </cell>
        </row>
        <row r="642">
          <cell r="E642" t="str">
            <v>韩小成</v>
          </cell>
          <cell r="F642" t="str">
            <v>男</v>
          </cell>
          <cell r="G642" t="str">
            <v>152322195208283516</v>
          </cell>
        </row>
        <row r="643">
          <cell r="E643" t="str">
            <v>吴桂花</v>
          </cell>
          <cell r="F643" t="str">
            <v>女</v>
          </cell>
          <cell r="G643" t="str">
            <v>152322196504273528</v>
          </cell>
        </row>
        <row r="644">
          <cell r="E644" t="str">
            <v>吴全胜</v>
          </cell>
          <cell r="F644" t="str">
            <v>男</v>
          </cell>
          <cell r="G644" t="str">
            <v>152322199202063537</v>
          </cell>
        </row>
        <row r="645">
          <cell r="E645" t="str">
            <v>吴红霞</v>
          </cell>
          <cell r="F645" t="str">
            <v>女</v>
          </cell>
          <cell r="G645" t="str">
            <v>152322198904193542</v>
          </cell>
        </row>
        <row r="646">
          <cell r="E646" t="str">
            <v>高海龙</v>
          </cell>
          <cell r="F646" t="str">
            <v>男</v>
          </cell>
          <cell r="G646" t="str">
            <v>152322196606113517</v>
          </cell>
        </row>
        <row r="647">
          <cell r="E647" t="str">
            <v>达古拉</v>
          </cell>
          <cell r="F647" t="str">
            <v>女</v>
          </cell>
          <cell r="G647" t="str">
            <v>15232219711005356X</v>
          </cell>
        </row>
        <row r="648">
          <cell r="E648" t="str">
            <v>高雪梅</v>
          </cell>
          <cell r="F648" t="str">
            <v>女</v>
          </cell>
          <cell r="G648" t="str">
            <v>152322199610123527</v>
          </cell>
        </row>
        <row r="649">
          <cell r="E649" t="str">
            <v>王桂莲</v>
          </cell>
          <cell r="F649" t="str">
            <v>女</v>
          </cell>
          <cell r="G649" t="str">
            <v>152322197310123526</v>
          </cell>
        </row>
        <row r="650">
          <cell r="E650" t="str">
            <v>刘海宝</v>
          </cell>
          <cell r="F650" t="str">
            <v>男</v>
          </cell>
          <cell r="G650" t="str">
            <v>152322197501243512</v>
          </cell>
        </row>
        <row r="651">
          <cell r="E651" t="str">
            <v>刘亚新</v>
          </cell>
          <cell r="F651" t="str">
            <v>女</v>
          </cell>
          <cell r="G651" t="str">
            <v>15232219980518352X</v>
          </cell>
        </row>
        <row r="652">
          <cell r="E652" t="str">
            <v>刘雅文</v>
          </cell>
          <cell r="F652" t="str">
            <v>女</v>
          </cell>
          <cell r="G652" t="str">
            <v>152322200106173547</v>
          </cell>
        </row>
        <row r="653">
          <cell r="E653" t="str">
            <v>刘福德</v>
          </cell>
          <cell r="F653" t="str">
            <v>男</v>
          </cell>
          <cell r="G653" t="str">
            <v>152322194912263514</v>
          </cell>
        </row>
        <row r="654">
          <cell r="E654" t="str">
            <v>赖英格</v>
          </cell>
          <cell r="F654" t="str">
            <v>女</v>
          </cell>
          <cell r="G654" t="str">
            <v>152322195605023523</v>
          </cell>
        </row>
        <row r="655">
          <cell r="E655" t="str">
            <v>刘阿成</v>
          </cell>
          <cell r="F655" t="str">
            <v>男</v>
          </cell>
          <cell r="G655" t="str">
            <v>152322198801103516</v>
          </cell>
        </row>
        <row r="656">
          <cell r="E656" t="str">
            <v>洪代弟</v>
          </cell>
          <cell r="F656" t="str">
            <v>女</v>
          </cell>
          <cell r="G656" t="str">
            <v>152322199101192129</v>
          </cell>
        </row>
        <row r="657">
          <cell r="E657" t="str">
            <v>刘梦嶶</v>
          </cell>
          <cell r="F657" t="str">
            <v>女</v>
          </cell>
          <cell r="G657" t="str">
            <v>150521201203160526</v>
          </cell>
        </row>
        <row r="658">
          <cell r="E658" t="str">
            <v>李贵</v>
          </cell>
          <cell r="F658" t="str">
            <v>男</v>
          </cell>
          <cell r="G658" t="str">
            <v>152322195401043514</v>
          </cell>
        </row>
        <row r="659">
          <cell r="E659" t="str">
            <v>陈淑兰</v>
          </cell>
          <cell r="F659" t="str">
            <v>女</v>
          </cell>
          <cell r="G659" t="str">
            <v>152322195908163523</v>
          </cell>
        </row>
        <row r="660">
          <cell r="E660" t="str">
            <v>李玉柱</v>
          </cell>
          <cell r="F660" t="str">
            <v>男</v>
          </cell>
          <cell r="G660" t="str">
            <v>152322198109023536</v>
          </cell>
        </row>
        <row r="661">
          <cell r="E661" t="str">
            <v>包桂兰</v>
          </cell>
          <cell r="F661" t="str">
            <v>女</v>
          </cell>
          <cell r="G661" t="str">
            <v>152322194009013527</v>
          </cell>
        </row>
        <row r="662">
          <cell r="E662" t="str">
            <v>关红印</v>
          </cell>
          <cell r="F662" t="str">
            <v>男</v>
          </cell>
          <cell r="G662" t="str">
            <v>152322196810133515</v>
          </cell>
        </row>
        <row r="663">
          <cell r="E663" t="str">
            <v>邢艳君</v>
          </cell>
          <cell r="F663" t="str">
            <v>女</v>
          </cell>
          <cell r="G663" t="str">
            <v>15232219721014352X</v>
          </cell>
        </row>
        <row r="664">
          <cell r="E664" t="str">
            <v>关良猛</v>
          </cell>
          <cell r="F664" t="str">
            <v>男</v>
          </cell>
          <cell r="G664" t="str">
            <v>152322199407143514</v>
          </cell>
        </row>
        <row r="665">
          <cell r="E665" t="str">
            <v>白双玉</v>
          </cell>
          <cell r="F665" t="str">
            <v>男</v>
          </cell>
          <cell r="G665" t="str">
            <v>152322197205093513</v>
          </cell>
        </row>
        <row r="666">
          <cell r="E666" t="str">
            <v>包金梅</v>
          </cell>
          <cell r="F666" t="str">
            <v>女</v>
          </cell>
          <cell r="G666" t="str">
            <v>152322197112273523</v>
          </cell>
        </row>
        <row r="667">
          <cell r="E667" t="str">
            <v>白冬冬</v>
          </cell>
          <cell r="F667" t="str">
            <v>男</v>
          </cell>
          <cell r="G667" t="str">
            <v>152322199303103518</v>
          </cell>
        </row>
        <row r="668">
          <cell r="E668" t="str">
            <v>白永兰</v>
          </cell>
          <cell r="F668" t="str">
            <v>女</v>
          </cell>
          <cell r="G668" t="str">
            <v>15232219991108252X</v>
          </cell>
        </row>
        <row r="669">
          <cell r="E669" t="str">
            <v>白永辉</v>
          </cell>
          <cell r="F669" t="str">
            <v>女</v>
          </cell>
          <cell r="G669" t="str">
            <v>152322200204193525</v>
          </cell>
        </row>
        <row r="670">
          <cell r="E670" t="str">
            <v>冯迷</v>
          </cell>
          <cell r="F670" t="str">
            <v>女</v>
          </cell>
          <cell r="G670" t="str">
            <v>152322193605233521</v>
          </cell>
        </row>
        <row r="671">
          <cell r="E671" t="str">
            <v>白宇萌</v>
          </cell>
          <cell r="F671" t="str">
            <v>女</v>
          </cell>
          <cell r="G671" t="str">
            <v>150521202308250047</v>
          </cell>
        </row>
        <row r="672">
          <cell r="E672" t="str">
            <v>白白音那木拉</v>
          </cell>
          <cell r="F672" t="str">
            <v>男</v>
          </cell>
          <cell r="G672" t="str">
            <v>152322196509203510</v>
          </cell>
        </row>
        <row r="673">
          <cell r="E673" t="str">
            <v>包水花</v>
          </cell>
          <cell r="F673" t="str">
            <v>女</v>
          </cell>
          <cell r="G673" t="str">
            <v>152322196510013546</v>
          </cell>
        </row>
        <row r="674">
          <cell r="E674" t="str">
            <v>白海亮</v>
          </cell>
          <cell r="F674" t="str">
            <v>男</v>
          </cell>
          <cell r="G674" t="str">
            <v>152322199003093514</v>
          </cell>
        </row>
        <row r="675">
          <cell r="E675" t="str">
            <v>白一诺</v>
          </cell>
          <cell r="F675" t="str">
            <v>女</v>
          </cell>
          <cell r="G675" t="str">
            <v>150521202204180064</v>
          </cell>
        </row>
        <row r="676">
          <cell r="E676" t="str">
            <v>白海军</v>
          </cell>
          <cell r="F676" t="str">
            <v>男</v>
          </cell>
          <cell r="G676" t="str">
            <v>152322198811193519</v>
          </cell>
        </row>
        <row r="677">
          <cell r="E677" t="str">
            <v>张风兰</v>
          </cell>
          <cell r="F677" t="str">
            <v>女</v>
          </cell>
          <cell r="G677" t="str">
            <v>152322197210053540</v>
          </cell>
        </row>
        <row r="678">
          <cell r="E678" t="str">
            <v>岳文慧</v>
          </cell>
          <cell r="F678" t="str">
            <v>女</v>
          </cell>
          <cell r="G678" t="str">
            <v>152322200711110528</v>
          </cell>
        </row>
        <row r="679">
          <cell r="E679" t="str">
            <v>岳准青</v>
          </cell>
          <cell r="F679" t="str">
            <v>男</v>
          </cell>
          <cell r="G679" t="str">
            <v>152322198902193514</v>
          </cell>
        </row>
        <row r="680">
          <cell r="E680" t="str">
            <v>双福</v>
          </cell>
          <cell r="F680" t="str">
            <v>女</v>
          </cell>
          <cell r="G680" t="str">
            <v>152322196310103520</v>
          </cell>
        </row>
        <row r="681">
          <cell r="E681" t="str">
            <v>包吉林台</v>
          </cell>
          <cell r="F681" t="str">
            <v>男</v>
          </cell>
          <cell r="G681" t="str">
            <v>152322197311083511</v>
          </cell>
        </row>
        <row r="682">
          <cell r="E682" t="str">
            <v>白海兰</v>
          </cell>
          <cell r="F682" t="str">
            <v>女</v>
          </cell>
          <cell r="G682" t="str">
            <v>152323197310105420</v>
          </cell>
        </row>
        <row r="683">
          <cell r="E683" t="str">
            <v>白博文</v>
          </cell>
          <cell r="F683" t="str">
            <v>男</v>
          </cell>
          <cell r="G683" t="str">
            <v>152323200008195415</v>
          </cell>
        </row>
        <row r="684">
          <cell r="E684" t="str">
            <v>刘玉格</v>
          </cell>
          <cell r="F684" t="str">
            <v>女</v>
          </cell>
          <cell r="G684" t="str">
            <v>152322194404093520</v>
          </cell>
        </row>
        <row r="685">
          <cell r="E685" t="str">
            <v>包六十三</v>
          </cell>
          <cell r="F685" t="str">
            <v>男</v>
          </cell>
          <cell r="G685" t="str">
            <v>152322197508013517</v>
          </cell>
        </row>
        <row r="686">
          <cell r="E686" t="str">
            <v>高海鹰</v>
          </cell>
          <cell r="F686" t="str">
            <v>女</v>
          </cell>
          <cell r="G686" t="str">
            <v>15232219800211354X</v>
          </cell>
        </row>
        <row r="687">
          <cell r="E687" t="str">
            <v>包双喜</v>
          </cell>
          <cell r="F687" t="str">
            <v>男</v>
          </cell>
          <cell r="G687" t="str">
            <v>152322200210293514</v>
          </cell>
        </row>
        <row r="688">
          <cell r="E688" t="str">
            <v>张锁连</v>
          </cell>
          <cell r="F688" t="str">
            <v>男</v>
          </cell>
          <cell r="G688" t="str">
            <v>152322194102083511</v>
          </cell>
        </row>
        <row r="689">
          <cell r="E689" t="str">
            <v>韩铁牛</v>
          </cell>
          <cell r="F689" t="str">
            <v>女</v>
          </cell>
          <cell r="G689" t="str">
            <v>152322194511183548</v>
          </cell>
        </row>
        <row r="690">
          <cell r="E690" t="str">
            <v>张晓明</v>
          </cell>
          <cell r="F690" t="str">
            <v>男</v>
          </cell>
          <cell r="G690" t="str">
            <v>152322197803053511</v>
          </cell>
        </row>
        <row r="691">
          <cell r="E691" t="str">
            <v>满桌</v>
          </cell>
          <cell r="F691" t="str">
            <v>女</v>
          </cell>
          <cell r="G691" t="str">
            <v>152322197711053522</v>
          </cell>
        </row>
        <row r="692">
          <cell r="E692" t="str">
            <v>张鹏</v>
          </cell>
          <cell r="F692" t="str">
            <v>男</v>
          </cell>
          <cell r="G692" t="str">
            <v>152322200409053518</v>
          </cell>
        </row>
        <row r="693">
          <cell r="E693" t="str">
            <v>关纯玲</v>
          </cell>
          <cell r="F693" t="str">
            <v>男</v>
          </cell>
          <cell r="G693" t="str">
            <v>152322196401013512</v>
          </cell>
        </row>
        <row r="694">
          <cell r="E694" t="str">
            <v>白玉荣</v>
          </cell>
          <cell r="F694" t="str">
            <v>女</v>
          </cell>
          <cell r="G694" t="str">
            <v>152322196402243547</v>
          </cell>
        </row>
        <row r="695">
          <cell r="E695" t="str">
            <v>关良勇</v>
          </cell>
          <cell r="F695" t="str">
            <v>男</v>
          </cell>
          <cell r="G695" t="str">
            <v>152322198909153515</v>
          </cell>
        </row>
        <row r="696">
          <cell r="E696" t="str">
            <v>陶乌云</v>
          </cell>
          <cell r="F696" t="str">
            <v>女</v>
          </cell>
          <cell r="G696" t="str">
            <v>152322194810133524</v>
          </cell>
        </row>
        <row r="697">
          <cell r="E697" t="str">
            <v>王春景</v>
          </cell>
          <cell r="F697" t="str">
            <v>男</v>
          </cell>
          <cell r="G697" t="str">
            <v>152322197903143514</v>
          </cell>
        </row>
        <row r="698">
          <cell r="E698" t="str">
            <v>王春光</v>
          </cell>
          <cell r="F698" t="str">
            <v>男</v>
          </cell>
          <cell r="G698" t="str">
            <v>152322197610093517</v>
          </cell>
        </row>
        <row r="699">
          <cell r="E699" t="str">
            <v>潘宝财</v>
          </cell>
          <cell r="F699" t="str">
            <v>男</v>
          </cell>
          <cell r="G699" t="str">
            <v>152322198009253510</v>
          </cell>
        </row>
        <row r="700">
          <cell r="E700" t="str">
            <v>潘芝丽</v>
          </cell>
          <cell r="F700" t="str">
            <v>女</v>
          </cell>
          <cell r="G700" t="str">
            <v>152322198607113526</v>
          </cell>
        </row>
        <row r="701">
          <cell r="E701" t="str">
            <v>包来小</v>
          </cell>
          <cell r="F701" t="str">
            <v>女</v>
          </cell>
          <cell r="G701" t="str">
            <v>152322195808183543</v>
          </cell>
        </row>
        <row r="702">
          <cell r="E702" t="str">
            <v>潘宝全</v>
          </cell>
          <cell r="F702" t="str">
            <v>男</v>
          </cell>
          <cell r="G702" t="str">
            <v>15232219830209351X</v>
          </cell>
        </row>
        <row r="703">
          <cell r="E703" t="str">
            <v>潘翔辉</v>
          </cell>
          <cell r="F703" t="str">
            <v>男</v>
          </cell>
          <cell r="G703" t="str">
            <v>150521201102080519</v>
          </cell>
        </row>
        <row r="704">
          <cell r="E704" t="str">
            <v>白色音那</v>
          </cell>
          <cell r="F704" t="str">
            <v>男</v>
          </cell>
          <cell r="G704" t="str">
            <v>152322197503273512</v>
          </cell>
        </row>
        <row r="705">
          <cell r="E705" t="str">
            <v>董春荣</v>
          </cell>
          <cell r="F705" t="str">
            <v>女</v>
          </cell>
          <cell r="G705" t="str">
            <v>152322197702093522</v>
          </cell>
        </row>
        <row r="706">
          <cell r="E706" t="str">
            <v>白黎明</v>
          </cell>
          <cell r="F706" t="str">
            <v>男</v>
          </cell>
          <cell r="G706" t="str">
            <v>152322199712053531</v>
          </cell>
        </row>
        <row r="707">
          <cell r="E707" t="str">
            <v>张阿尼日</v>
          </cell>
          <cell r="F707" t="str">
            <v>女</v>
          </cell>
          <cell r="G707" t="str">
            <v>152322199811223524</v>
          </cell>
        </row>
        <row r="708">
          <cell r="E708" t="str">
            <v>包青龙</v>
          </cell>
          <cell r="F708" t="str">
            <v>男</v>
          </cell>
          <cell r="G708" t="str">
            <v>152322195102203514</v>
          </cell>
        </row>
        <row r="709">
          <cell r="E709" t="str">
            <v>胡金小</v>
          </cell>
          <cell r="F709" t="str">
            <v>女</v>
          </cell>
          <cell r="G709" t="str">
            <v>152322195802123523</v>
          </cell>
        </row>
        <row r="710">
          <cell r="E710" t="str">
            <v>包宝刚</v>
          </cell>
          <cell r="F710" t="str">
            <v>男</v>
          </cell>
          <cell r="G710" t="str">
            <v>152322197910083513</v>
          </cell>
        </row>
        <row r="711">
          <cell r="E711" t="str">
            <v>陈倩</v>
          </cell>
          <cell r="F711" t="str">
            <v>女</v>
          </cell>
          <cell r="G711" t="str">
            <v>520202198901103624</v>
          </cell>
        </row>
        <row r="712">
          <cell r="E712" t="str">
            <v>包文杰</v>
          </cell>
          <cell r="F712" t="str">
            <v>男</v>
          </cell>
          <cell r="G712" t="str">
            <v>150521201706110037</v>
          </cell>
        </row>
        <row r="713">
          <cell r="E713" t="str">
            <v>包紫轩</v>
          </cell>
          <cell r="F713" t="str">
            <v>女</v>
          </cell>
          <cell r="G713" t="str">
            <v>15052120121030054X</v>
          </cell>
        </row>
        <row r="714">
          <cell r="E714" t="str">
            <v>包宝成</v>
          </cell>
          <cell r="F714" t="str">
            <v>男</v>
          </cell>
          <cell r="G714" t="str">
            <v>152322198110083536</v>
          </cell>
        </row>
        <row r="715">
          <cell r="E715" t="str">
            <v>包喆</v>
          </cell>
          <cell r="F715" t="str">
            <v>男</v>
          </cell>
          <cell r="G715" t="str">
            <v>15232220061013351X</v>
          </cell>
        </row>
        <row r="716">
          <cell r="E716" t="str">
            <v>刘巴图</v>
          </cell>
          <cell r="F716" t="str">
            <v>男</v>
          </cell>
          <cell r="G716" t="str">
            <v>152322195403223519</v>
          </cell>
        </row>
        <row r="717">
          <cell r="E717" t="str">
            <v>财小丫</v>
          </cell>
          <cell r="F717" t="str">
            <v>女</v>
          </cell>
          <cell r="G717" t="str">
            <v>152322195308133523</v>
          </cell>
        </row>
        <row r="718">
          <cell r="E718" t="str">
            <v>李玉娟</v>
          </cell>
          <cell r="F718" t="str">
            <v>女</v>
          </cell>
          <cell r="G718" t="str">
            <v>15232219850120354X</v>
          </cell>
        </row>
        <row r="719">
          <cell r="E719" t="str">
            <v>朱淼</v>
          </cell>
          <cell r="F719" t="str">
            <v>女</v>
          </cell>
          <cell r="G719" t="str">
            <v>150521201603230060</v>
          </cell>
        </row>
        <row r="720">
          <cell r="E720" t="str">
            <v>李小宝</v>
          </cell>
          <cell r="F720" t="str">
            <v>男</v>
          </cell>
          <cell r="G720" t="str">
            <v>152322196204163511</v>
          </cell>
        </row>
        <row r="721">
          <cell r="E721" t="str">
            <v>付格</v>
          </cell>
          <cell r="F721" t="str">
            <v>女</v>
          </cell>
          <cell r="G721" t="str">
            <v>152322196211053601</v>
          </cell>
        </row>
        <row r="722">
          <cell r="E722" t="str">
            <v>包铁钢</v>
          </cell>
          <cell r="F722" t="str">
            <v>男</v>
          </cell>
          <cell r="G722" t="str">
            <v>152322196404103513</v>
          </cell>
        </row>
        <row r="723">
          <cell r="E723" t="str">
            <v>白梅花</v>
          </cell>
          <cell r="F723" t="str">
            <v>女</v>
          </cell>
          <cell r="G723" t="str">
            <v>15232219630227352X</v>
          </cell>
        </row>
        <row r="724">
          <cell r="E724" t="str">
            <v>包德信</v>
          </cell>
          <cell r="F724" t="str">
            <v>男</v>
          </cell>
          <cell r="G724" t="str">
            <v>152322198902183519</v>
          </cell>
        </row>
        <row r="725">
          <cell r="E725" t="str">
            <v>吴双龙</v>
          </cell>
          <cell r="F725" t="str">
            <v>男</v>
          </cell>
          <cell r="G725" t="str">
            <v>152322194906133510</v>
          </cell>
        </row>
        <row r="726">
          <cell r="E726" t="str">
            <v>王格</v>
          </cell>
          <cell r="F726" t="str">
            <v>女</v>
          </cell>
          <cell r="G726" t="str">
            <v>152322194712163527</v>
          </cell>
        </row>
        <row r="727">
          <cell r="E727" t="str">
            <v>吴金全</v>
          </cell>
          <cell r="F727" t="str">
            <v>男</v>
          </cell>
          <cell r="G727" t="str">
            <v>152322197508213519</v>
          </cell>
        </row>
        <row r="728">
          <cell r="E728" t="str">
            <v>参灯</v>
          </cell>
          <cell r="F728" t="str">
            <v>女</v>
          </cell>
          <cell r="G728" t="str">
            <v>15232219810209354X</v>
          </cell>
        </row>
        <row r="729">
          <cell r="E729" t="str">
            <v>吴东升</v>
          </cell>
          <cell r="F729" t="str">
            <v>男</v>
          </cell>
          <cell r="G729" t="str">
            <v>152322200411183514</v>
          </cell>
        </row>
        <row r="730">
          <cell r="E730" t="str">
            <v>吴全</v>
          </cell>
          <cell r="F730" t="str">
            <v>男</v>
          </cell>
          <cell r="G730" t="str">
            <v>152322196910023516</v>
          </cell>
        </row>
        <row r="731">
          <cell r="E731" t="str">
            <v>白玉红</v>
          </cell>
          <cell r="F731" t="str">
            <v>女</v>
          </cell>
          <cell r="G731" t="str">
            <v>152322197212013526</v>
          </cell>
        </row>
        <row r="732">
          <cell r="E732" t="str">
            <v>吴小风</v>
          </cell>
          <cell r="F732" t="str">
            <v>女</v>
          </cell>
          <cell r="G732" t="str">
            <v>152322199509213528</v>
          </cell>
        </row>
        <row r="733">
          <cell r="E733" t="str">
            <v>张五斤</v>
          </cell>
          <cell r="F733" t="str">
            <v>女</v>
          </cell>
          <cell r="G733" t="str">
            <v>152322195902123520</v>
          </cell>
        </row>
        <row r="734">
          <cell r="E734" t="str">
            <v>包宝金</v>
          </cell>
          <cell r="F734" t="str">
            <v>男</v>
          </cell>
          <cell r="G734" t="str">
            <v>152322198701053515</v>
          </cell>
        </row>
        <row r="735">
          <cell r="E735" t="str">
            <v>包香花</v>
          </cell>
          <cell r="F735" t="str">
            <v>女</v>
          </cell>
          <cell r="G735" t="str">
            <v>152322198506203522</v>
          </cell>
        </row>
        <row r="736">
          <cell r="E736" t="str">
            <v>白特木尔巴根</v>
          </cell>
          <cell r="F736" t="str">
            <v>男</v>
          </cell>
          <cell r="G736" t="str">
            <v>152322197003103533</v>
          </cell>
        </row>
        <row r="737">
          <cell r="E737" t="str">
            <v>张哈申格日乐</v>
          </cell>
          <cell r="F737" t="str">
            <v>女</v>
          </cell>
          <cell r="G737" t="str">
            <v>152322196808103528</v>
          </cell>
        </row>
        <row r="738">
          <cell r="E738" t="str">
            <v>郝玉兰</v>
          </cell>
          <cell r="F738" t="str">
            <v>女</v>
          </cell>
          <cell r="G738" t="str">
            <v>152322194101273524</v>
          </cell>
        </row>
        <row r="739">
          <cell r="E739" t="str">
            <v>王贺喜叶乐吐</v>
          </cell>
          <cell r="F739" t="str">
            <v>男</v>
          </cell>
          <cell r="G739" t="str">
            <v>152322196303163517</v>
          </cell>
        </row>
        <row r="740">
          <cell r="E740" t="str">
            <v>包福全</v>
          </cell>
          <cell r="F740" t="str">
            <v>男</v>
          </cell>
          <cell r="G740" t="str">
            <v>152322195710013511</v>
          </cell>
        </row>
        <row r="741">
          <cell r="E741" t="str">
            <v>史凤英</v>
          </cell>
          <cell r="F741" t="str">
            <v>女</v>
          </cell>
          <cell r="G741" t="str">
            <v>152322196009053528</v>
          </cell>
        </row>
        <row r="742">
          <cell r="E742" t="str">
            <v>王海鹏</v>
          </cell>
          <cell r="F742" t="str">
            <v>男</v>
          </cell>
          <cell r="G742" t="str">
            <v>152322198801043517</v>
          </cell>
        </row>
        <row r="743">
          <cell r="E743" t="str">
            <v>王月梅</v>
          </cell>
          <cell r="F743" t="str">
            <v>女</v>
          </cell>
          <cell r="G743" t="str">
            <v>152322198802100528</v>
          </cell>
        </row>
        <row r="744">
          <cell r="E744" t="str">
            <v>王芫</v>
          </cell>
          <cell r="F744" t="str">
            <v>女</v>
          </cell>
          <cell r="G744" t="str">
            <v>150521201110050520</v>
          </cell>
        </row>
        <row r="745">
          <cell r="E745" t="str">
            <v>王贵林</v>
          </cell>
          <cell r="F745" t="str">
            <v>男</v>
          </cell>
          <cell r="G745" t="str">
            <v>152322195709113515</v>
          </cell>
        </row>
        <row r="746">
          <cell r="E746" t="str">
            <v>高玉梅</v>
          </cell>
          <cell r="F746" t="str">
            <v>女</v>
          </cell>
          <cell r="G746" t="str">
            <v>152322195605073520</v>
          </cell>
        </row>
        <row r="747">
          <cell r="E747" t="str">
            <v>耿秋兰</v>
          </cell>
          <cell r="F747" t="str">
            <v>女</v>
          </cell>
          <cell r="G747" t="str">
            <v>152322194407083520</v>
          </cell>
        </row>
        <row r="748">
          <cell r="E748" t="str">
            <v>金永亮</v>
          </cell>
          <cell r="F748" t="str">
            <v>男</v>
          </cell>
          <cell r="G748" t="str">
            <v>152322198207143515</v>
          </cell>
        </row>
        <row r="749">
          <cell r="E749" t="str">
            <v>金鑫</v>
          </cell>
          <cell r="F749" t="str">
            <v>男</v>
          </cell>
          <cell r="G749" t="str">
            <v>150521200906180510</v>
          </cell>
        </row>
        <row r="750">
          <cell r="E750" t="str">
            <v>金永明</v>
          </cell>
          <cell r="F750" t="str">
            <v>男</v>
          </cell>
          <cell r="G750" t="str">
            <v>15232219860408351X</v>
          </cell>
        </row>
        <row r="751">
          <cell r="E751" t="str">
            <v>金河</v>
          </cell>
          <cell r="F751" t="str">
            <v>男</v>
          </cell>
          <cell r="G751" t="str">
            <v>15232219551015351X</v>
          </cell>
        </row>
        <row r="752">
          <cell r="E752" t="str">
            <v>赵桂兰</v>
          </cell>
          <cell r="F752" t="str">
            <v>女</v>
          </cell>
          <cell r="G752" t="str">
            <v>152322195609233528</v>
          </cell>
        </row>
        <row r="753">
          <cell r="E753" t="str">
            <v>吴斯琴</v>
          </cell>
          <cell r="F753" t="str">
            <v>女</v>
          </cell>
          <cell r="G753" t="str">
            <v>152322197102163523</v>
          </cell>
        </row>
        <row r="754">
          <cell r="E754" t="str">
            <v>海永亮</v>
          </cell>
          <cell r="F754" t="str">
            <v>男</v>
          </cell>
          <cell r="G754" t="str">
            <v>152322199602273517</v>
          </cell>
        </row>
        <row r="755">
          <cell r="E755" t="str">
            <v>海滨</v>
          </cell>
          <cell r="F755" t="str">
            <v>男</v>
          </cell>
          <cell r="G755" t="str">
            <v>152322199201093515</v>
          </cell>
        </row>
        <row r="756">
          <cell r="E756" t="str">
            <v>包花荣</v>
          </cell>
          <cell r="F756" t="str">
            <v>女</v>
          </cell>
          <cell r="G756" t="str">
            <v>152322199001263524</v>
          </cell>
        </row>
        <row r="757">
          <cell r="E757" t="str">
            <v>海佳鑫</v>
          </cell>
          <cell r="F757" t="str">
            <v>女</v>
          </cell>
          <cell r="G757" t="str">
            <v>15052120130108052X</v>
          </cell>
        </row>
        <row r="758">
          <cell r="E758" t="str">
            <v>海虎</v>
          </cell>
          <cell r="F758" t="str">
            <v>男</v>
          </cell>
          <cell r="G758" t="str">
            <v>152322196912173534</v>
          </cell>
        </row>
        <row r="759">
          <cell r="E759" t="str">
            <v>齐小佳</v>
          </cell>
          <cell r="F759" t="str">
            <v>女</v>
          </cell>
          <cell r="G759" t="str">
            <v>152322196904193527</v>
          </cell>
        </row>
        <row r="760">
          <cell r="E760" t="str">
            <v>海春霞</v>
          </cell>
          <cell r="F760" t="str">
            <v>女</v>
          </cell>
          <cell r="G760" t="str">
            <v>152322199008273522</v>
          </cell>
        </row>
        <row r="761">
          <cell r="E761" t="str">
            <v>杨婉尧</v>
          </cell>
          <cell r="F761" t="str">
            <v>女</v>
          </cell>
          <cell r="G761" t="str">
            <v>150521201804240142</v>
          </cell>
        </row>
        <row r="762">
          <cell r="E762" t="str">
            <v>海布和</v>
          </cell>
          <cell r="F762" t="str">
            <v>男</v>
          </cell>
          <cell r="G762" t="str">
            <v>152322198602153510</v>
          </cell>
        </row>
        <row r="763">
          <cell r="E763" t="str">
            <v>海勿力吉</v>
          </cell>
          <cell r="F763" t="str">
            <v>男</v>
          </cell>
          <cell r="G763" t="str">
            <v>152322196304283510</v>
          </cell>
        </row>
        <row r="764">
          <cell r="E764" t="str">
            <v>包海连</v>
          </cell>
          <cell r="F764" t="str">
            <v>女</v>
          </cell>
          <cell r="G764" t="str">
            <v>152322195912283528</v>
          </cell>
        </row>
        <row r="765">
          <cell r="E765" t="str">
            <v>海亭</v>
          </cell>
          <cell r="F765" t="str">
            <v>男</v>
          </cell>
          <cell r="G765" t="str">
            <v>152322199004103518</v>
          </cell>
        </row>
        <row r="766">
          <cell r="E766" t="str">
            <v>白银山</v>
          </cell>
          <cell r="F766" t="str">
            <v>男</v>
          </cell>
          <cell r="G766" t="str">
            <v>152322196802193518</v>
          </cell>
        </row>
        <row r="767">
          <cell r="E767" t="str">
            <v>王福裕</v>
          </cell>
          <cell r="F767" t="str">
            <v>女</v>
          </cell>
          <cell r="G767" t="str">
            <v>152322196809163522</v>
          </cell>
        </row>
        <row r="768">
          <cell r="E768" t="str">
            <v>白云才</v>
          </cell>
          <cell r="F768" t="str">
            <v>男</v>
          </cell>
          <cell r="G768" t="str">
            <v>15232219940627351X</v>
          </cell>
        </row>
        <row r="769">
          <cell r="E769" t="str">
            <v>邰振海</v>
          </cell>
          <cell r="F769" t="str">
            <v>男</v>
          </cell>
          <cell r="G769" t="str">
            <v>152322198309103514</v>
          </cell>
        </row>
        <row r="770">
          <cell r="E770" t="str">
            <v>邰永山</v>
          </cell>
          <cell r="F770" t="str">
            <v>男</v>
          </cell>
          <cell r="G770" t="str">
            <v>152322195704243556</v>
          </cell>
        </row>
        <row r="771">
          <cell r="E771" t="str">
            <v>李九月</v>
          </cell>
          <cell r="F771" t="str">
            <v>女</v>
          </cell>
          <cell r="G771" t="str">
            <v>152322195509043524</v>
          </cell>
        </row>
        <row r="772">
          <cell r="E772" t="str">
            <v>吴代兄</v>
          </cell>
          <cell r="F772" t="str">
            <v>女</v>
          </cell>
          <cell r="G772" t="str">
            <v>152322198112282723</v>
          </cell>
        </row>
        <row r="773">
          <cell r="E773" t="str">
            <v>包宏辉</v>
          </cell>
          <cell r="F773" t="str">
            <v>男</v>
          </cell>
          <cell r="G773" t="str">
            <v>150521201101310511</v>
          </cell>
        </row>
        <row r="774">
          <cell r="E774" t="str">
            <v>关红伟</v>
          </cell>
          <cell r="F774" t="str">
            <v>男</v>
          </cell>
          <cell r="G774" t="str">
            <v>152322196604263511</v>
          </cell>
        </row>
        <row r="775">
          <cell r="E775" t="str">
            <v>许桂花</v>
          </cell>
          <cell r="F775" t="str">
            <v>女</v>
          </cell>
          <cell r="G775" t="str">
            <v>152322196801113520</v>
          </cell>
        </row>
        <row r="776">
          <cell r="E776" t="str">
            <v>关良文</v>
          </cell>
          <cell r="F776" t="str">
            <v>男</v>
          </cell>
          <cell r="G776" t="str">
            <v>152322200201023539</v>
          </cell>
        </row>
        <row r="777">
          <cell r="E777" t="str">
            <v>关婷婷</v>
          </cell>
          <cell r="F777" t="str">
            <v>女</v>
          </cell>
          <cell r="G777" t="str">
            <v>152322199001103520</v>
          </cell>
        </row>
        <row r="778">
          <cell r="E778" t="str">
            <v>付伟强</v>
          </cell>
          <cell r="F778" t="str">
            <v>男</v>
          </cell>
          <cell r="G778" t="str">
            <v>152322197909093511</v>
          </cell>
        </row>
        <row r="779">
          <cell r="E779" t="str">
            <v>韩银喜</v>
          </cell>
          <cell r="F779" t="str">
            <v>女</v>
          </cell>
          <cell r="G779" t="str">
            <v>15232219800222352X</v>
          </cell>
        </row>
        <row r="780">
          <cell r="E780" t="str">
            <v>付冬冬</v>
          </cell>
          <cell r="F780" t="str">
            <v>男</v>
          </cell>
          <cell r="G780" t="str">
            <v>152322200512033515</v>
          </cell>
        </row>
        <row r="781">
          <cell r="E781" t="str">
            <v>高海山</v>
          </cell>
          <cell r="F781" t="str">
            <v>男</v>
          </cell>
          <cell r="G781" t="str">
            <v>152322196503163538</v>
          </cell>
        </row>
        <row r="782">
          <cell r="E782" t="str">
            <v>高五海</v>
          </cell>
          <cell r="F782" t="str">
            <v>男</v>
          </cell>
          <cell r="G782" t="str">
            <v>152322197602053515</v>
          </cell>
        </row>
        <row r="783">
          <cell r="E783" t="str">
            <v>沈高娃</v>
          </cell>
          <cell r="F783" t="str">
            <v>女</v>
          </cell>
          <cell r="G783" t="str">
            <v>152322198305173822</v>
          </cell>
        </row>
        <row r="784">
          <cell r="E784" t="str">
            <v>高志浩</v>
          </cell>
          <cell r="F784" t="str">
            <v>男</v>
          </cell>
          <cell r="G784" t="str">
            <v>150521201604190013</v>
          </cell>
        </row>
        <row r="785">
          <cell r="E785" t="str">
            <v>1白满达</v>
          </cell>
          <cell r="F785" t="str">
            <v>男</v>
          </cell>
          <cell r="G785" t="str">
            <v>152322197601073514</v>
          </cell>
        </row>
        <row r="786">
          <cell r="E786" t="str">
            <v>包迎春</v>
          </cell>
          <cell r="F786" t="str">
            <v>女</v>
          </cell>
          <cell r="G786" t="str">
            <v>152322197812203526</v>
          </cell>
        </row>
        <row r="787">
          <cell r="E787" t="str">
            <v>白文俊</v>
          </cell>
          <cell r="F787" t="str">
            <v>男</v>
          </cell>
          <cell r="G787" t="str">
            <v>152322200006013511</v>
          </cell>
        </row>
        <row r="788">
          <cell r="E788" t="str">
            <v>包帮柱</v>
          </cell>
          <cell r="F788" t="str">
            <v>男</v>
          </cell>
          <cell r="G788" t="str">
            <v>152322195001243517</v>
          </cell>
        </row>
        <row r="789">
          <cell r="E789" t="str">
            <v>吴凤英</v>
          </cell>
          <cell r="F789" t="str">
            <v>女</v>
          </cell>
          <cell r="G789" t="str">
            <v>152322195205053520</v>
          </cell>
        </row>
        <row r="790">
          <cell r="E790" t="str">
            <v>包永胜</v>
          </cell>
          <cell r="F790" t="str">
            <v>男</v>
          </cell>
          <cell r="G790" t="str">
            <v>152322197001253538</v>
          </cell>
        </row>
        <row r="791">
          <cell r="E791" t="str">
            <v>陈高娃</v>
          </cell>
          <cell r="F791" t="str">
            <v>女</v>
          </cell>
          <cell r="G791" t="str">
            <v>152322197305153528</v>
          </cell>
        </row>
        <row r="792">
          <cell r="E792" t="str">
            <v>包富秋</v>
          </cell>
          <cell r="F792" t="str">
            <v>男</v>
          </cell>
          <cell r="G792" t="str">
            <v>152322199207293534</v>
          </cell>
        </row>
        <row r="793">
          <cell r="E793" t="str">
            <v>包永庆</v>
          </cell>
          <cell r="F793" t="str">
            <v>男</v>
          </cell>
          <cell r="G793" t="str">
            <v>152322197411223518</v>
          </cell>
        </row>
        <row r="794">
          <cell r="E794" t="str">
            <v>王艳</v>
          </cell>
          <cell r="F794" t="str">
            <v>女</v>
          </cell>
          <cell r="G794" t="str">
            <v>15052119760820054X</v>
          </cell>
        </row>
        <row r="795">
          <cell r="E795" t="str">
            <v>包中秋</v>
          </cell>
          <cell r="F795" t="str">
            <v>男</v>
          </cell>
          <cell r="G795" t="str">
            <v>152322199810023512</v>
          </cell>
        </row>
        <row r="796">
          <cell r="E796" t="str">
            <v>宝音德力格尔</v>
          </cell>
          <cell r="F796" t="str">
            <v>男</v>
          </cell>
          <cell r="G796" t="str">
            <v>152322198206023511</v>
          </cell>
        </row>
        <row r="797">
          <cell r="E797" t="str">
            <v>邢立红</v>
          </cell>
          <cell r="F797" t="str">
            <v>女</v>
          </cell>
          <cell r="G797" t="str">
            <v>152322198310303521</v>
          </cell>
        </row>
        <row r="798">
          <cell r="E798" t="str">
            <v>宋志新</v>
          </cell>
          <cell r="F798" t="str">
            <v>男</v>
          </cell>
          <cell r="G798" t="str">
            <v>152322200406153513</v>
          </cell>
        </row>
        <row r="799">
          <cell r="E799" t="str">
            <v>宋邦柱</v>
          </cell>
          <cell r="F799" t="str">
            <v>男</v>
          </cell>
          <cell r="G799" t="str">
            <v>152322195802023557</v>
          </cell>
        </row>
        <row r="800">
          <cell r="E800" t="str">
            <v>付其木格</v>
          </cell>
          <cell r="F800" t="str">
            <v>女</v>
          </cell>
          <cell r="G800" t="str">
            <v>152322196002023609</v>
          </cell>
        </row>
        <row r="801">
          <cell r="E801" t="str">
            <v>吴鹏鹏</v>
          </cell>
          <cell r="F801" t="str">
            <v>男</v>
          </cell>
          <cell r="G801" t="str">
            <v>152322199203023510</v>
          </cell>
        </row>
        <row r="802">
          <cell r="E802" t="str">
            <v>王秀云</v>
          </cell>
          <cell r="F802" t="str">
            <v>女</v>
          </cell>
          <cell r="G802" t="str">
            <v>220822199104044627</v>
          </cell>
        </row>
        <row r="803">
          <cell r="E803" t="str">
            <v>吴王梓艺</v>
          </cell>
          <cell r="F803" t="str">
            <v>女</v>
          </cell>
          <cell r="G803" t="str">
            <v>150521201409160521</v>
          </cell>
        </row>
        <row r="804">
          <cell r="E804" t="str">
            <v>吴莲莲</v>
          </cell>
          <cell r="F804" t="str">
            <v>女</v>
          </cell>
          <cell r="G804" t="str">
            <v>152322198602283569</v>
          </cell>
        </row>
        <row r="805">
          <cell r="E805" t="str">
            <v>吴百顺</v>
          </cell>
          <cell r="F805" t="str">
            <v>男</v>
          </cell>
          <cell r="G805" t="str">
            <v>152322195704243513</v>
          </cell>
        </row>
        <row r="806">
          <cell r="E806" t="str">
            <v>邰淑萍</v>
          </cell>
          <cell r="F806" t="str">
            <v>女</v>
          </cell>
          <cell r="G806" t="str">
            <v>152322196304073521</v>
          </cell>
        </row>
        <row r="807">
          <cell r="E807" t="str">
            <v>李长海</v>
          </cell>
          <cell r="F807" t="str">
            <v>男</v>
          </cell>
          <cell r="G807" t="str">
            <v>15232219600304353X</v>
          </cell>
        </row>
        <row r="808">
          <cell r="E808" t="str">
            <v>王额日敦其木格</v>
          </cell>
          <cell r="F808" t="str">
            <v>女</v>
          </cell>
          <cell r="G808" t="str">
            <v>152322196212093525</v>
          </cell>
        </row>
        <row r="809">
          <cell r="E809" t="str">
            <v>李光明</v>
          </cell>
          <cell r="F809" t="str">
            <v>男</v>
          </cell>
          <cell r="G809" t="str">
            <v>15232219880222351X</v>
          </cell>
        </row>
        <row r="810">
          <cell r="E810" t="str">
            <v>李光梅</v>
          </cell>
          <cell r="F810" t="str">
            <v>女</v>
          </cell>
          <cell r="G810" t="str">
            <v>152322199107093543</v>
          </cell>
        </row>
        <row r="811">
          <cell r="E811" t="str">
            <v>李特格喜白乙</v>
          </cell>
          <cell r="F811" t="str">
            <v>男</v>
          </cell>
          <cell r="G811" t="str">
            <v>152322196207293514</v>
          </cell>
        </row>
        <row r="812">
          <cell r="E812" t="str">
            <v>张全福</v>
          </cell>
          <cell r="F812" t="str">
            <v>男</v>
          </cell>
          <cell r="G812" t="str">
            <v>152322197103153511</v>
          </cell>
        </row>
        <row r="813">
          <cell r="E813" t="str">
            <v>韩高娃</v>
          </cell>
          <cell r="F813" t="str">
            <v>女</v>
          </cell>
          <cell r="G813" t="str">
            <v>152322196809163549</v>
          </cell>
        </row>
        <row r="814">
          <cell r="E814" t="str">
            <v>张志华</v>
          </cell>
          <cell r="F814" t="str">
            <v>男</v>
          </cell>
          <cell r="G814" t="str">
            <v>152322200310013532</v>
          </cell>
        </row>
        <row r="815">
          <cell r="E815" t="str">
            <v>张荣华</v>
          </cell>
          <cell r="F815" t="str">
            <v>女</v>
          </cell>
          <cell r="G815" t="str">
            <v>152322199601293524</v>
          </cell>
        </row>
        <row r="816">
          <cell r="E816" t="str">
            <v>代丽明</v>
          </cell>
          <cell r="F816" t="str">
            <v>女</v>
          </cell>
          <cell r="G816" t="str">
            <v>152322195510213527</v>
          </cell>
        </row>
        <row r="817">
          <cell r="E817" t="str">
            <v>吴长江</v>
          </cell>
          <cell r="F817" t="str">
            <v>男</v>
          </cell>
          <cell r="G817" t="str">
            <v>152322198111223510</v>
          </cell>
        </row>
        <row r="818">
          <cell r="E818" t="str">
            <v>吴佳琦</v>
          </cell>
          <cell r="F818" t="str">
            <v>男</v>
          </cell>
          <cell r="G818" t="str">
            <v>152322200706010514</v>
          </cell>
        </row>
        <row r="819">
          <cell r="E819" t="str">
            <v>吴太平</v>
          </cell>
          <cell r="F819" t="str">
            <v>男</v>
          </cell>
          <cell r="G819" t="str">
            <v>152322194706283514</v>
          </cell>
        </row>
        <row r="820">
          <cell r="E820" t="str">
            <v>宋学德</v>
          </cell>
          <cell r="F820" t="str">
            <v>男</v>
          </cell>
          <cell r="G820" t="str">
            <v>152322193611133519</v>
          </cell>
        </row>
        <row r="821">
          <cell r="E821" t="str">
            <v>白根山</v>
          </cell>
          <cell r="F821" t="str">
            <v>男</v>
          </cell>
          <cell r="G821" t="str">
            <v>15232219690912351X</v>
          </cell>
        </row>
        <row r="822">
          <cell r="E822" t="str">
            <v>李铁宝</v>
          </cell>
          <cell r="F822" t="str">
            <v>男</v>
          </cell>
          <cell r="G822" t="str">
            <v>152322195202023510</v>
          </cell>
        </row>
        <row r="823">
          <cell r="E823" t="str">
            <v>刘金花</v>
          </cell>
          <cell r="F823" t="str">
            <v>女</v>
          </cell>
          <cell r="G823" t="str">
            <v>152322195309083521</v>
          </cell>
        </row>
        <row r="824">
          <cell r="E824" t="str">
            <v>王玉明</v>
          </cell>
          <cell r="F824" t="str">
            <v>男</v>
          </cell>
          <cell r="G824" t="str">
            <v>152322198702023510</v>
          </cell>
        </row>
        <row r="825">
          <cell r="E825" t="str">
            <v>王作鑫</v>
          </cell>
          <cell r="F825" t="str">
            <v>男</v>
          </cell>
          <cell r="G825" t="str">
            <v>150521201512170015</v>
          </cell>
        </row>
        <row r="826">
          <cell r="E826" t="str">
            <v>白武今</v>
          </cell>
          <cell r="F826" t="str">
            <v>男</v>
          </cell>
          <cell r="G826" t="str">
            <v>152322195311193519</v>
          </cell>
        </row>
        <row r="827">
          <cell r="E827" t="str">
            <v>白色吉拉呼</v>
          </cell>
          <cell r="F827" t="str">
            <v>男</v>
          </cell>
          <cell r="G827" t="str">
            <v>152322197301263519</v>
          </cell>
        </row>
        <row r="828">
          <cell r="E828" t="str">
            <v>白高娃</v>
          </cell>
          <cell r="F828" t="str">
            <v>女</v>
          </cell>
          <cell r="G828" t="str">
            <v>150521197102040526</v>
          </cell>
        </row>
        <row r="829">
          <cell r="E829" t="str">
            <v>白丽梅</v>
          </cell>
          <cell r="F829" t="str">
            <v>女</v>
          </cell>
          <cell r="G829" t="str">
            <v>152322199407243523</v>
          </cell>
        </row>
        <row r="830">
          <cell r="E830" t="str">
            <v>白丽红</v>
          </cell>
          <cell r="F830" t="str">
            <v>女</v>
          </cell>
          <cell r="G830" t="str">
            <v>152322199901163529</v>
          </cell>
        </row>
        <row r="831">
          <cell r="E831" t="str">
            <v>孟巴音孟和</v>
          </cell>
          <cell r="F831" t="str">
            <v>男</v>
          </cell>
          <cell r="G831" t="str">
            <v>152322195501223512</v>
          </cell>
        </row>
        <row r="832">
          <cell r="E832" t="str">
            <v>孟月宝</v>
          </cell>
          <cell r="F832" t="str">
            <v>男</v>
          </cell>
          <cell r="G832" t="str">
            <v>152322198505153519</v>
          </cell>
        </row>
        <row r="833">
          <cell r="E833" t="str">
            <v>宋萨日娜</v>
          </cell>
          <cell r="F833" t="str">
            <v>女</v>
          </cell>
          <cell r="G833" t="str">
            <v>152322198609293524</v>
          </cell>
        </row>
        <row r="834">
          <cell r="E834" t="str">
            <v>孟信心</v>
          </cell>
          <cell r="F834" t="str">
            <v>女</v>
          </cell>
          <cell r="G834" t="str">
            <v>152322200608283527</v>
          </cell>
        </row>
        <row r="835">
          <cell r="E835" t="str">
            <v>孟安琪儿</v>
          </cell>
          <cell r="F835" t="str">
            <v>女</v>
          </cell>
          <cell r="G835" t="str">
            <v>150521201410080529</v>
          </cell>
        </row>
        <row r="836">
          <cell r="E836" t="str">
            <v>胡寒花</v>
          </cell>
          <cell r="F836" t="str">
            <v>女</v>
          </cell>
          <cell r="G836" t="str">
            <v>15232219721102352X</v>
          </cell>
        </row>
        <row r="837">
          <cell r="E837" t="str">
            <v>白苏布道</v>
          </cell>
          <cell r="F837" t="str">
            <v>女</v>
          </cell>
          <cell r="G837" t="str">
            <v>15232219931203354X</v>
          </cell>
        </row>
        <row r="838">
          <cell r="E838" t="str">
            <v>白双龙</v>
          </cell>
          <cell r="F838" t="str">
            <v>男</v>
          </cell>
          <cell r="G838" t="str">
            <v>152322197605093512</v>
          </cell>
        </row>
        <row r="839">
          <cell r="E839" t="str">
            <v>张五月</v>
          </cell>
          <cell r="F839" t="str">
            <v>女</v>
          </cell>
          <cell r="G839" t="str">
            <v>152322197205153520</v>
          </cell>
        </row>
        <row r="840">
          <cell r="E840" t="str">
            <v>白斯琴</v>
          </cell>
          <cell r="F840" t="str">
            <v>女</v>
          </cell>
          <cell r="G840" t="str">
            <v>152322200109083520</v>
          </cell>
        </row>
        <row r="841">
          <cell r="E841" t="str">
            <v>赵春花</v>
          </cell>
          <cell r="F841" t="str">
            <v>女</v>
          </cell>
          <cell r="G841" t="str">
            <v>152322195703153524</v>
          </cell>
        </row>
        <row r="842">
          <cell r="E842" t="str">
            <v>白文宝</v>
          </cell>
          <cell r="F842" t="str">
            <v>男</v>
          </cell>
          <cell r="G842" t="str">
            <v>152322198202233538</v>
          </cell>
        </row>
        <row r="843">
          <cell r="E843" t="str">
            <v>纪秀娟</v>
          </cell>
          <cell r="F843" t="str">
            <v>女</v>
          </cell>
          <cell r="G843" t="str">
            <v>152322198504073525</v>
          </cell>
        </row>
        <row r="844">
          <cell r="E844" t="str">
            <v>白羽婷</v>
          </cell>
          <cell r="F844" t="str">
            <v>女</v>
          </cell>
          <cell r="G844" t="str">
            <v>152322200610233529</v>
          </cell>
        </row>
        <row r="845">
          <cell r="E845" t="str">
            <v>白羽菲</v>
          </cell>
          <cell r="F845" t="str">
            <v>女</v>
          </cell>
          <cell r="G845" t="str">
            <v>150521201506020520</v>
          </cell>
        </row>
        <row r="846">
          <cell r="E846" t="str">
            <v>杨环喜</v>
          </cell>
          <cell r="F846" t="str">
            <v>男</v>
          </cell>
          <cell r="G846" t="str">
            <v>152322196006183511</v>
          </cell>
        </row>
        <row r="847">
          <cell r="E847" t="str">
            <v>杨菲菲</v>
          </cell>
          <cell r="F847" t="str">
            <v>女</v>
          </cell>
          <cell r="G847" t="str">
            <v>152322198705043541</v>
          </cell>
        </row>
        <row r="848">
          <cell r="E848" t="str">
            <v>关文全</v>
          </cell>
          <cell r="F848" t="str">
            <v>男</v>
          </cell>
          <cell r="G848" t="str">
            <v>152322197507233518</v>
          </cell>
        </row>
        <row r="849">
          <cell r="E849" t="str">
            <v>宋学刚</v>
          </cell>
          <cell r="F849" t="str">
            <v>男</v>
          </cell>
          <cell r="G849" t="str">
            <v>152322196807163537</v>
          </cell>
        </row>
        <row r="850">
          <cell r="E850" t="str">
            <v>包花</v>
          </cell>
          <cell r="F850" t="str">
            <v>女</v>
          </cell>
          <cell r="G850" t="str">
            <v>152322197201143544</v>
          </cell>
        </row>
        <row r="851">
          <cell r="E851" t="str">
            <v>宋成龙</v>
          </cell>
          <cell r="F851" t="str">
            <v>男</v>
          </cell>
          <cell r="G851" t="str">
            <v>152322200006283538</v>
          </cell>
        </row>
        <row r="852">
          <cell r="E852" t="str">
            <v>吴福裕</v>
          </cell>
          <cell r="F852" t="str">
            <v>男</v>
          </cell>
          <cell r="G852" t="str">
            <v>15232219720106351X</v>
          </cell>
        </row>
        <row r="853">
          <cell r="E853" t="str">
            <v>张高娃</v>
          </cell>
          <cell r="F853" t="str">
            <v>女</v>
          </cell>
          <cell r="G853" t="str">
            <v>152322197304073526</v>
          </cell>
        </row>
        <row r="854">
          <cell r="E854" t="str">
            <v>吴晓军</v>
          </cell>
          <cell r="F854" t="str">
            <v>男</v>
          </cell>
          <cell r="G854" t="str">
            <v>152322199710103515</v>
          </cell>
        </row>
        <row r="855">
          <cell r="E855" t="str">
            <v>于永梅</v>
          </cell>
          <cell r="F855" t="str">
            <v>女</v>
          </cell>
          <cell r="G855" t="str">
            <v>152322197701263526</v>
          </cell>
        </row>
        <row r="856">
          <cell r="E856" t="str">
            <v>包那申少格吐</v>
          </cell>
          <cell r="F856" t="str">
            <v>男</v>
          </cell>
          <cell r="G856" t="str">
            <v>152322196802053515</v>
          </cell>
        </row>
        <row r="857">
          <cell r="E857" t="str">
            <v>包圆圆</v>
          </cell>
          <cell r="F857" t="str">
            <v>女</v>
          </cell>
          <cell r="G857" t="str">
            <v>15232220020629352X</v>
          </cell>
        </row>
        <row r="858">
          <cell r="E858" t="str">
            <v>杨铁柱</v>
          </cell>
          <cell r="F858" t="str">
            <v>男</v>
          </cell>
          <cell r="G858" t="str">
            <v>152322194803133518</v>
          </cell>
        </row>
        <row r="859">
          <cell r="E859" t="str">
            <v>王水莲</v>
          </cell>
          <cell r="F859" t="str">
            <v>女</v>
          </cell>
          <cell r="G859" t="str">
            <v>152322195410043524</v>
          </cell>
        </row>
        <row r="860">
          <cell r="E860" t="str">
            <v>孙志国</v>
          </cell>
          <cell r="F860" t="str">
            <v>男</v>
          </cell>
          <cell r="G860" t="str">
            <v>152322198905073518</v>
          </cell>
        </row>
        <row r="861">
          <cell r="E861" t="str">
            <v>陈香连</v>
          </cell>
          <cell r="F861" t="str">
            <v>女</v>
          </cell>
          <cell r="G861" t="str">
            <v>152322199001073528</v>
          </cell>
        </row>
        <row r="862">
          <cell r="E862" t="str">
            <v>孙洋</v>
          </cell>
          <cell r="F862" t="str">
            <v>女</v>
          </cell>
          <cell r="G862" t="str">
            <v>150521201209200525</v>
          </cell>
        </row>
        <row r="863">
          <cell r="E863" t="str">
            <v>孙金全</v>
          </cell>
          <cell r="F863" t="str">
            <v>男</v>
          </cell>
          <cell r="G863" t="str">
            <v>152322196502013511</v>
          </cell>
        </row>
        <row r="864">
          <cell r="E864" t="str">
            <v>纪达古拉</v>
          </cell>
          <cell r="F864" t="str">
            <v>女</v>
          </cell>
          <cell r="G864" t="str">
            <v>152322196509243547</v>
          </cell>
        </row>
        <row r="865">
          <cell r="E865" t="str">
            <v>孙志军</v>
          </cell>
          <cell r="F865" t="str">
            <v>男</v>
          </cell>
          <cell r="G865" t="str">
            <v>152322199104033510</v>
          </cell>
        </row>
        <row r="866">
          <cell r="E866" t="str">
            <v>吴巴根那</v>
          </cell>
          <cell r="F866" t="str">
            <v>男</v>
          </cell>
          <cell r="G866" t="str">
            <v>152322197208153518</v>
          </cell>
        </row>
        <row r="867">
          <cell r="E867" t="str">
            <v>吴可薪</v>
          </cell>
          <cell r="F867" t="str">
            <v>女</v>
          </cell>
          <cell r="G867" t="str">
            <v>152322199512183526</v>
          </cell>
        </row>
        <row r="868">
          <cell r="E868" t="str">
            <v>吴海</v>
          </cell>
          <cell r="F868" t="str">
            <v>男</v>
          </cell>
          <cell r="G868" t="str">
            <v>152322196508203551</v>
          </cell>
        </row>
        <row r="869">
          <cell r="E869" t="str">
            <v>包永春</v>
          </cell>
          <cell r="F869" t="str">
            <v>男</v>
          </cell>
          <cell r="G869" t="str">
            <v>152322196602183518</v>
          </cell>
        </row>
        <row r="870">
          <cell r="E870" t="str">
            <v>包淑琴</v>
          </cell>
          <cell r="F870" t="str">
            <v>女</v>
          </cell>
          <cell r="G870" t="str">
            <v>152322196903163545</v>
          </cell>
        </row>
        <row r="871">
          <cell r="E871" t="str">
            <v>包金星</v>
          </cell>
          <cell r="F871" t="str">
            <v>男</v>
          </cell>
          <cell r="G871" t="str">
            <v>152322199409153513</v>
          </cell>
        </row>
        <row r="872">
          <cell r="E872" t="str">
            <v>李毛义很</v>
          </cell>
          <cell r="F872" t="str">
            <v>女</v>
          </cell>
          <cell r="G872" t="str">
            <v>152322194905283525</v>
          </cell>
        </row>
        <row r="873">
          <cell r="E873" t="str">
            <v>包荣淑</v>
          </cell>
          <cell r="F873" t="str">
            <v>女</v>
          </cell>
          <cell r="G873" t="str">
            <v>152322197709233727</v>
          </cell>
        </row>
        <row r="874">
          <cell r="E874" t="str">
            <v>李坤</v>
          </cell>
          <cell r="F874" t="str">
            <v>女</v>
          </cell>
          <cell r="G874" t="str">
            <v>152322197408123524</v>
          </cell>
        </row>
        <row r="875">
          <cell r="E875" t="str">
            <v>包红艳</v>
          </cell>
          <cell r="F875" t="str">
            <v>女</v>
          </cell>
          <cell r="G875" t="str">
            <v>152322196608203524</v>
          </cell>
        </row>
        <row r="876">
          <cell r="E876" t="str">
            <v>齐昕</v>
          </cell>
          <cell r="F876" t="str">
            <v>女</v>
          </cell>
          <cell r="G876" t="str">
            <v>152322199607013546</v>
          </cell>
        </row>
        <row r="877">
          <cell r="E877" t="str">
            <v>柴志刚</v>
          </cell>
          <cell r="F877" t="str">
            <v>男</v>
          </cell>
          <cell r="G877" t="str">
            <v>152322197009253532</v>
          </cell>
        </row>
        <row r="878">
          <cell r="E878" t="str">
            <v>韩远志</v>
          </cell>
          <cell r="F878" t="str">
            <v>男</v>
          </cell>
          <cell r="G878" t="str">
            <v>152322199302253514</v>
          </cell>
        </row>
        <row r="879">
          <cell r="E879" t="str">
            <v>韩依彤</v>
          </cell>
          <cell r="F879" t="str">
            <v>女</v>
          </cell>
          <cell r="G879" t="str">
            <v>150521201706080042</v>
          </cell>
        </row>
        <row r="880">
          <cell r="E880" t="str">
            <v>韩春恩</v>
          </cell>
          <cell r="F880" t="str">
            <v>男</v>
          </cell>
          <cell r="G880" t="str">
            <v>150521202203070015</v>
          </cell>
        </row>
        <row r="881">
          <cell r="E881" t="str">
            <v>韩金发</v>
          </cell>
          <cell r="F881" t="str">
            <v>男</v>
          </cell>
          <cell r="G881" t="str">
            <v>152322197012103535</v>
          </cell>
        </row>
        <row r="882">
          <cell r="E882" t="str">
            <v>王淑梅</v>
          </cell>
          <cell r="F882" t="str">
            <v>女</v>
          </cell>
          <cell r="G882" t="str">
            <v>152322196904123529</v>
          </cell>
        </row>
        <row r="883">
          <cell r="E883" t="str">
            <v>白满山</v>
          </cell>
          <cell r="F883" t="str">
            <v>男</v>
          </cell>
          <cell r="G883" t="str">
            <v>152322198001053573</v>
          </cell>
        </row>
        <row r="884">
          <cell r="E884" t="str">
            <v>白阿米娜</v>
          </cell>
          <cell r="F884" t="str">
            <v>女</v>
          </cell>
          <cell r="G884" t="str">
            <v>15052120090318054X</v>
          </cell>
        </row>
        <row r="885">
          <cell r="E885" t="str">
            <v>白青山</v>
          </cell>
          <cell r="F885" t="str">
            <v>男</v>
          </cell>
          <cell r="G885" t="str">
            <v>152322197404063536</v>
          </cell>
        </row>
        <row r="886">
          <cell r="E886" t="str">
            <v>包老丫</v>
          </cell>
          <cell r="F886" t="str">
            <v>女</v>
          </cell>
          <cell r="G886" t="str">
            <v>152322197108303523</v>
          </cell>
        </row>
        <row r="887">
          <cell r="E887" t="str">
            <v>白圆圆</v>
          </cell>
          <cell r="F887" t="str">
            <v>女</v>
          </cell>
          <cell r="G887" t="str">
            <v>152322200809040521</v>
          </cell>
        </row>
        <row r="888">
          <cell r="E888" t="str">
            <v>杨海全</v>
          </cell>
          <cell r="F888" t="str">
            <v>男</v>
          </cell>
          <cell r="G888" t="str">
            <v>152322197404283512</v>
          </cell>
        </row>
        <row r="889">
          <cell r="E889" t="str">
            <v>陈桂花</v>
          </cell>
          <cell r="F889" t="str">
            <v>女</v>
          </cell>
          <cell r="G889" t="str">
            <v>152322197003053548</v>
          </cell>
        </row>
        <row r="890">
          <cell r="E890" t="str">
            <v>杨伟</v>
          </cell>
          <cell r="F890" t="str">
            <v>男</v>
          </cell>
          <cell r="G890" t="str">
            <v>152322199707163517</v>
          </cell>
        </row>
        <row r="891">
          <cell r="E891" t="str">
            <v>张福连</v>
          </cell>
          <cell r="F891" t="str">
            <v>男</v>
          </cell>
          <cell r="G891" t="str">
            <v>152322194706143511</v>
          </cell>
        </row>
        <row r="892">
          <cell r="E892" t="str">
            <v>周桂兰</v>
          </cell>
          <cell r="F892" t="str">
            <v>女</v>
          </cell>
          <cell r="G892" t="str">
            <v>152322195103253521</v>
          </cell>
        </row>
        <row r="893">
          <cell r="E893" t="str">
            <v>张玉宝</v>
          </cell>
          <cell r="F893" t="str">
            <v>男</v>
          </cell>
          <cell r="G893" t="str">
            <v>152322197201253516</v>
          </cell>
        </row>
        <row r="894">
          <cell r="E894" t="str">
            <v>白哈斯</v>
          </cell>
          <cell r="F894" t="str">
            <v>男</v>
          </cell>
          <cell r="G894" t="str">
            <v>152322196211203518</v>
          </cell>
        </row>
        <row r="895">
          <cell r="E895" t="str">
            <v>陈哈申其木格</v>
          </cell>
          <cell r="F895" t="str">
            <v>女</v>
          </cell>
          <cell r="G895" t="str">
            <v>152322196206293520</v>
          </cell>
        </row>
        <row r="896">
          <cell r="E896" t="str">
            <v>白丽美</v>
          </cell>
          <cell r="F896" t="str">
            <v>女</v>
          </cell>
          <cell r="G896" t="str">
            <v>152322198706273525</v>
          </cell>
        </row>
        <row r="897">
          <cell r="E897" t="str">
            <v>白丽红</v>
          </cell>
          <cell r="F897" t="str">
            <v>女</v>
          </cell>
          <cell r="G897" t="str">
            <v>152322199209253560</v>
          </cell>
        </row>
        <row r="898">
          <cell r="E898" t="str">
            <v>曹立成</v>
          </cell>
          <cell r="F898" t="str">
            <v>男</v>
          </cell>
          <cell r="G898" t="str">
            <v>152322199111293513</v>
          </cell>
        </row>
        <row r="899">
          <cell r="E899" t="str">
            <v>白永花</v>
          </cell>
          <cell r="F899" t="str">
            <v>女</v>
          </cell>
          <cell r="G899" t="str">
            <v>152322196609263529</v>
          </cell>
        </row>
        <row r="900">
          <cell r="E900" t="str">
            <v>曹忠成</v>
          </cell>
          <cell r="F900" t="str">
            <v>男</v>
          </cell>
          <cell r="G900" t="str">
            <v>15232219940317353X</v>
          </cell>
        </row>
        <row r="901">
          <cell r="E901" t="str">
            <v>杨海涛</v>
          </cell>
          <cell r="F901" t="str">
            <v>男</v>
          </cell>
          <cell r="G901" t="str">
            <v>15232219760209355X</v>
          </cell>
        </row>
        <row r="902">
          <cell r="E902" t="str">
            <v>包金梅</v>
          </cell>
          <cell r="F902" t="str">
            <v>女</v>
          </cell>
          <cell r="G902" t="str">
            <v>15232219770203352X</v>
          </cell>
        </row>
        <row r="903">
          <cell r="E903" t="str">
            <v>杨淼</v>
          </cell>
          <cell r="F903" t="str">
            <v>女</v>
          </cell>
          <cell r="G903" t="str">
            <v>152322200109033523</v>
          </cell>
        </row>
        <row r="904">
          <cell r="E904" t="str">
            <v>张梅</v>
          </cell>
          <cell r="F904" t="str">
            <v>女</v>
          </cell>
          <cell r="G904" t="str">
            <v>152322197203073543</v>
          </cell>
        </row>
        <row r="905">
          <cell r="E905" t="str">
            <v>籍成峰</v>
          </cell>
          <cell r="F905" t="str">
            <v>男</v>
          </cell>
          <cell r="G905" t="str">
            <v>150521201006070513</v>
          </cell>
        </row>
        <row r="906">
          <cell r="E906" t="str">
            <v>籍琼</v>
          </cell>
          <cell r="F906" t="str">
            <v>女</v>
          </cell>
          <cell r="G906" t="str">
            <v>152322199310113546</v>
          </cell>
        </row>
        <row r="907">
          <cell r="E907" t="str">
            <v>梁松华</v>
          </cell>
          <cell r="F907" t="str">
            <v>男</v>
          </cell>
          <cell r="G907" t="str">
            <v>152322198005023515</v>
          </cell>
        </row>
        <row r="908">
          <cell r="E908" t="str">
            <v>哈斯吐雅</v>
          </cell>
          <cell r="F908" t="str">
            <v>女</v>
          </cell>
          <cell r="G908" t="str">
            <v>152322198011043520</v>
          </cell>
        </row>
        <row r="909">
          <cell r="E909" t="str">
            <v>梁智伟</v>
          </cell>
          <cell r="F909" t="str">
            <v>男</v>
          </cell>
          <cell r="G909" t="str">
            <v>152322200302023511</v>
          </cell>
        </row>
        <row r="910">
          <cell r="E910" t="str">
            <v>李玉霜</v>
          </cell>
          <cell r="F910" t="str">
            <v>女</v>
          </cell>
          <cell r="G910" t="str">
            <v>152322197906033521</v>
          </cell>
        </row>
        <row r="911">
          <cell r="E911" t="str">
            <v>周静</v>
          </cell>
          <cell r="F911" t="str">
            <v>女</v>
          </cell>
          <cell r="G911" t="str">
            <v>152322200107313521</v>
          </cell>
        </row>
        <row r="912">
          <cell r="E912" t="str">
            <v>邰玉峰</v>
          </cell>
          <cell r="F912" t="str">
            <v>男</v>
          </cell>
          <cell r="G912" t="str">
            <v>15232219761223351X</v>
          </cell>
        </row>
        <row r="913">
          <cell r="E913" t="str">
            <v>吴秀兰</v>
          </cell>
          <cell r="F913" t="str">
            <v>女</v>
          </cell>
          <cell r="G913" t="str">
            <v>152322197709103527</v>
          </cell>
        </row>
        <row r="914">
          <cell r="E914" t="str">
            <v>邰文成</v>
          </cell>
          <cell r="F914" t="str">
            <v>男</v>
          </cell>
          <cell r="G914" t="str">
            <v>152322200112113516</v>
          </cell>
        </row>
        <row r="915">
          <cell r="E915" t="str">
            <v>梁清华</v>
          </cell>
          <cell r="F915" t="str">
            <v>男</v>
          </cell>
          <cell r="G915" t="str">
            <v>152322197610073532</v>
          </cell>
        </row>
        <row r="916">
          <cell r="E916" t="str">
            <v>杨金环</v>
          </cell>
          <cell r="F916" t="str">
            <v>女</v>
          </cell>
          <cell r="G916" t="str">
            <v>152322197912193521</v>
          </cell>
        </row>
        <row r="917">
          <cell r="E917" t="str">
            <v>梁智辉</v>
          </cell>
          <cell r="F917" t="str">
            <v>男</v>
          </cell>
          <cell r="G917" t="str">
            <v>152322200101233512</v>
          </cell>
        </row>
        <row r="918">
          <cell r="E918" t="str">
            <v>李玉钢</v>
          </cell>
          <cell r="F918" t="str">
            <v>男</v>
          </cell>
          <cell r="G918" t="str">
            <v>152322197609193537</v>
          </cell>
        </row>
        <row r="919">
          <cell r="E919" t="str">
            <v>孟图雅</v>
          </cell>
          <cell r="F919" t="str">
            <v>女</v>
          </cell>
          <cell r="G919" t="str">
            <v>152322197910153542</v>
          </cell>
        </row>
        <row r="920">
          <cell r="E920" t="str">
            <v>李文慧</v>
          </cell>
          <cell r="F920" t="str">
            <v>女</v>
          </cell>
          <cell r="G920" t="str">
            <v>152322200212053522</v>
          </cell>
        </row>
        <row r="921">
          <cell r="E921" t="str">
            <v>邰吉仁台</v>
          </cell>
          <cell r="F921" t="str">
            <v>男</v>
          </cell>
          <cell r="G921" t="str">
            <v>152322198010023536</v>
          </cell>
        </row>
        <row r="922">
          <cell r="E922" t="str">
            <v>柴丽梅</v>
          </cell>
          <cell r="F922" t="str">
            <v>女</v>
          </cell>
          <cell r="G922" t="str">
            <v>152322198111063529</v>
          </cell>
        </row>
        <row r="923">
          <cell r="E923" t="str">
            <v>邰俊杰</v>
          </cell>
          <cell r="F923" t="str">
            <v>男</v>
          </cell>
          <cell r="G923" t="str">
            <v>152322200110173515</v>
          </cell>
        </row>
        <row r="924">
          <cell r="E924" t="str">
            <v>白满全</v>
          </cell>
          <cell r="F924" t="str">
            <v>男</v>
          </cell>
          <cell r="G924" t="str">
            <v>152322197707073512</v>
          </cell>
        </row>
        <row r="925">
          <cell r="E925" t="str">
            <v>吴秀荣</v>
          </cell>
          <cell r="F925" t="str">
            <v>女</v>
          </cell>
          <cell r="G925" t="str">
            <v>15232219781201352X</v>
          </cell>
        </row>
        <row r="926">
          <cell r="E926" t="str">
            <v>白文才</v>
          </cell>
          <cell r="F926" t="str">
            <v>男</v>
          </cell>
          <cell r="G926" t="str">
            <v>152322200110043518</v>
          </cell>
        </row>
        <row r="927">
          <cell r="E927" t="str">
            <v>韩桂兰</v>
          </cell>
          <cell r="F927" t="str">
            <v>女</v>
          </cell>
          <cell r="G927" t="str">
            <v>152322195409073523</v>
          </cell>
        </row>
        <row r="928">
          <cell r="E928" t="str">
            <v>王海滨</v>
          </cell>
          <cell r="F928" t="str">
            <v>男</v>
          </cell>
          <cell r="G928" t="str">
            <v>152322198111033514</v>
          </cell>
        </row>
        <row r="929">
          <cell r="E929" t="str">
            <v>宋桂杰</v>
          </cell>
          <cell r="F929" t="str">
            <v>女</v>
          </cell>
          <cell r="G929" t="str">
            <v>152322198112253527</v>
          </cell>
        </row>
        <row r="930">
          <cell r="E930" t="str">
            <v>王帅</v>
          </cell>
          <cell r="F930" t="str">
            <v>男</v>
          </cell>
          <cell r="G930" t="str">
            <v>152322200309133537</v>
          </cell>
        </row>
        <row r="931">
          <cell r="E931" t="str">
            <v>2白满达</v>
          </cell>
          <cell r="F931" t="str">
            <v>男</v>
          </cell>
          <cell r="G931" t="str">
            <v>152322197812143519</v>
          </cell>
        </row>
        <row r="932">
          <cell r="E932" t="str">
            <v>倪玉玲</v>
          </cell>
          <cell r="F932" t="str">
            <v>女</v>
          </cell>
          <cell r="G932" t="str">
            <v>152322197909083524</v>
          </cell>
        </row>
        <row r="933">
          <cell r="E933" t="str">
            <v>白永亮</v>
          </cell>
          <cell r="F933" t="str">
            <v>男</v>
          </cell>
          <cell r="G933" t="str">
            <v>152322200309103514</v>
          </cell>
        </row>
        <row r="934">
          <cell r="E934" t="str">
            <v>包宝鸽</v>
          </cell>
          <cell r="F934" t="str">
            <v>女</v>
          </cell>
          <cell r="G934" t="str">
            <v>152322195303173526</v>
          </cell>
        </row>
        <row r="935">
          <cell r="E935" t="str">
            <v>海泉</v>
          </cell>
          <cell r="F935" t="str">
            <v>男</v>
          </cell>
          <cell r="G935" t="str">
            <v>152322197712303511</v>
          </cell>
        </row>
        <row r="936">
          <cell r="E936" t="str">
            <v>高海娇</v>
          </cell>
          <cell r="F936" t="str">
            <v>女</v>
          </cell>
          <cell r="G936" t="str">
            <v>152322198110193524</v>
          </cell>
        </row>
        <row r="937">
          <cell r="E937" t="str">
            <v>海丽娜</v>
          </cell>
          <cell r="F937" t="str">
            <v>女</v>
          </cell>
          <cell r="G937" t="str">
            <v>152322200310223521</v>
          </cell>
        </row>
        <row r="938">
          <cell r="E938" t="str">
            <v>高海虎</v>
          </cell>
          <cell r="F938" t="str">
            <v>男</v>
          </cell>
          <cell r="G938" t="str">
            <v>152322196911123519</v>
          </cell>
        </row>
        <row r="939">
          <cell r="E939" t="str">
            <v>张拉嘎</v>
          </cell>
          <cell r="F939" t="str">
            <v>女</v>
          </cell>
          <cell r="G939" t="str">
            <v>152322197108153529</v>
          </cell>
        </row>
        <row r="940">
          <cell r="E940" t="str">
            <v>高春祥</v>
          </cell>
          <cell r="F940" t="str">
            <v>男</v>
          </cell>
          <cell r="G940" t="str">
            <v>152322200412033518</v>
          </cell>
        </row>
        <row r="941">
          <cell r="E941" t="str">
            <v>高春梅</v>
          </cell>
          <cell r="F941" t="str">
            <v>女</v>
          </cell>
          <cell r="G941" t="str">
            <v>152322199704133523</v>
          </cell>
        </row>
        <row r="942">
          <cell r="E942" t="str">
            <v>梁建华</v>
          </cell>
          <cell r="F942" t="str">
            <v>男</v>
          </cell>
          <cell r="G942" t="str">
            <v>152322197501153517</v>
          </cell>
        </row>
        <row r="943">
          <cell r="E943" t="str">
            <v>金领</v>
          </cell>
          <cell r="F943" t="str">
            <v>女</v>
          </cell>
          <cell r="G943" t="str">
            <v>152322197502273529</v>
          </cell>
        </row>
        <row r="944">
          <cell r="E944" t="str">
            <v>梁智信</v>
          </cell>
          <cell r="F944" t="str">
            <v>男</v>
          </cell>
          <cell r="G944" t="str">
            <v>152322199710183519</v>
          </cell>
        </row>
        <row r="945">
          <cell r="E945" t="str">
            <v>白万山</v>
          </cell>
          <cell r="F945" t="str">
            <v>男</v>
          </cell>
          <cell r="G945" t="str">
            <v>152322197302023517</v>
          </cell>
        </row>
        <row r="946">
          <cell r="E946" t="str">
            <v>李春花</v>
          </cell>
          <cell r="F946" t="str">
            <v>女</v>
          </cell>
          <cell r="G946" t="str">
            <v>152322197104013529</v>
          </cell>
        </row>
        <row r="947">
          <cell r="E947" t="str">
            <v>包祥泉</v>
          </cell>
          <cell r="F947" t="str">
            <v>男</v>
          </cell>
          <cell r="G947" t="str">
            <v>152322197608023552</v>
          </cell>
        </row>
        <row r="948">
          <cell r="E948" t="str">
            <v>张迎春</v>
          </cell>
          <cell r="F948" t="str">
            <v>女</v>
          </cell>
          <cell r="G948" t="str">
            <v>152322197907133524</v>
          </cell>
        </row>
        <row r="949">
          <cell r="E949" t="str">
            <v>包玮玮</v>
          </cell>
          <cell r="F949" t="str">
            <v>女</v>
          </cell>
          <cell r="G949" t="str">
            <v>152322200311183525</v>
          </cell>
        </row>
        <row r="950">
          <cell r="E950" t="str">
            <v>吴根柱</v>
          </cell>
          <cell r="F950" t="str">
            <v>男</v>
          </cell>
          <cell r="G950" t="str">
            <v>152322197608193535</v>
          </cell>
        </row>
        <row r="951">
          <cell r="E951" t="str">
            <v>德玉霞</v>
          </cell>
          <cell r="F951" t="str">
            <v>女</v>
          </cell>
          <cell r="G951" t="str">
            <v>152322197410023522</v>
          </cell>
        </row>
        <row r="952">
          <cell r="E952" t="str">
            <v>吴雪儿</v>
          </cell>
          <cell r="F952" t="str">
            <v>女</v>
          </cell>
          <cell r="G952" t="str">
            <v>152322200001083529</v>
          </cell>
        </row>
        <row r="953">
          <cell r="E953" t="str">
            <v>邰永福</v>
          </cell>
          <cell r="F953" t="str">
            <v>男</v>
          </cell>
          <cell r="G953" t="str">
            <v>152322194811103511</v>
          </cell>
        </row>
        <row r="954">
          <cell r="E954" t="str">
            <v>包金亮</v>
          </cell>
          <cell r="F954" t="str">
            <v>女</v>
          </cell>
          <cell r="G954" t="str">
            <v>152322195405053525</v>
          </cell>
        </row>
        <row r="955">
          <cell r="E955" t="str">
            <v>邰海君</v>
          </cell>
          <cell r="F955" t="str">
            <v>男</v>
          </cell>
          <cell r="G955" t="str">
            <v>152322197508283517</v>
          </cell>
        </row>
        <row r="956">
          <cell r="E956" t="str">
            <v>海小平</v>
          </cell>
          <cell r="F956" t="str">
            <v>女</v>
          </cell>
          <cell r="G956" t="str">
            <v>152322197802033527</v>
          </cell>
        </row>
        <row r="957">
          <cell r="E957" t="str">
            <v>邰瑞安</v>
          </cell>
          <cell r="F957" t="str">
            <v>男</v>
          </cell>
          <cell r="G957" t="str">
            <v>152322200011113517</v>
          </cell>
        </row>
        <row r="958">
          <cell r="E958" t="str">
            <v>赵金晓</v>
          </cell>
          <cell r="F958" t="str">
            <v>男</v>
          </cell>
          <cell r="G958" t="str">
            <v>152322197405053532</v>
          </cell>
        </row>
        <row r="959">
          <cell r="E959" t="str">
            <v>包美莲</v>
          </cell>
          <cell r="F959" t="str">
            <v>女</v>
          </cell>
          <cell r="G959" t="str">
            <v>152322197509093547</v>
          </cell>
        </row>
        <row r="960">
          <cell r="E960" t="str">
            <v>赵小龙</v>
          </cell>
          <cell r="F960" t="str">
            <v>男</v>
          </cell>
          <cell r="G960" t="str">
            <v>152322200009183516</v>
          </cell>
        </row>
        <row r="961">
          <cell r="E961" t="str">
            <v>李玉明</v>
          </cell>
          <cell r="F961" t="str">
            <v>男</v>
          </cell>
          <cell r="G961" t="str">
            <v>152322197806213517</v>
          </cell>
        </row>
        <row r="962">
          <cell r="E962" t="str">
            <v>于海龙</v>
          </cell>
          <cell r="F962" t="str">
            <v>男</v>
          </cell>
          <cell r="G962" t="str">
            <v>152322198001123519</v>
          </cell>
        </row>
        <row r="963">
          <cell r="E963" t="str">
            <v>佟红花</v>
          </cell>
          <cell r="F963" t="str">
            <v>女</v>
          </cell>
          <cell r="G963" t="str">
            <v>152322198304103523</v>
          </cell>
        </row>
        <row r="964">
          <cell r="E964" t="str">
            <v>于格日乐</v>
          </cell>
          <cell r="F964" t="str">
            <v>女</v>
          </cell>
          <cell r="G964" t="str">
            <v>15232220051230352X</v>
          </cell>
        </row>
        <row r="965">
          <cell r="E965" t="str">
            <v>王海龙</v>
          </cell>
          <cell r="F965" t="str">
            <v>男</v>
          </cell>
          <cell r="G965" t="str">
            <v>152322197508183516</v>
          </cell>
        </row>
        <row r="966">
          <cell r="E966" t="str">
            <v>王振兴</v>
          </cell>
          <cell r="F966" t="str">
            <v>男</v>
          </cell>
          <cell r="G966" t="str">
            <v>152322200003043512</v>
          </cell>
        </row>
        <row r="967">
          <cell r="E967" t="str">
            <v>吴祥</v>
          </cell>
          <cell r="F967" t="str">
            <v>男</v>
          </cell>
          <cell r="G967" t="str">
            <v>152322197305213519</v>
          </cell>
        </row>
        <row r="968">
          <cell r="E968" t="str">
            <v>杨春英</v>
          </cell>
          <cell r="F968" t="str">
            <v>女</v>
          </cell>
          <cell r="G968" t="str">
            <v>152322197511183525</v>
          </cell>
        </row>
        <row r="969">
          <cell r="E969" t="str">
            <v>吴国胜</v>
          </cell>
          <cell r="F969" t="str">
            <v>男</v>
          </cell>
          <cell r="G969" t="str">
            <v>152322199910113515</v>
          </cell>
        </row>
        <row r="970">
          <cell r="E970" t="str">
            <v>吴金</v>
          </cell>
          <cell r="F970" t="str">
            <v>男</v>
          </cell>
          <cell r="G970" t="str">
            <v>152322197710213512</v>
          </cell>
        </row>
        <row r="971">
          <cell r="E971" t="str">
            <v>张玉霞</v>
          </cell>
          <cell r="F971" t="str">
            <v>女</v>
          </cell>
          <cell r="G971" t="str">
            <v>152322198107163527</v>
          </cell>
        </row>
        <row r="972">
          <cell r="E972" t="str">
            <v>吴红亮</v>
          </cell>
          <cell r="F972" t="str">
            <v>女</v>
          </cell>
          <cell r="G972" t="str">
            <v>152322200202073546</v>
          </cell>
        </row>
        <row r="973">
          <cell r="E973" t="str">
            <v>吴红鑫</v>
          </cell>
          <cell r="F973" t="str">
            <v>女</v>
          </cell>
          <cell r="G973" t="str">
            <v>152322200710310528</v>
          </cell>
        </row>
        <row r="974">
          <cell r="E974" t="str">
            <v>赵振海</v>
          </cell>
          <cell r="F974" t="str">
            <v>男</v>
          </cell>
          <cell r="G974" t="str">
            <v>152322198304203559</v>
          </cell>
        </row>
        <row r="975">
          <cell r="E975" t="str">
            <v>金丽霞</v>
          </cell>
          <cell r="F975" t="str">
            <v>女</v>
          </cell>
          <cell r="G975" t="str">
            <v>152322198111103527</v>
          </cell>
        </row>
        <row r="976">
          <cell r="E976" t="str">
            <v>赵鸿飞</v>
          </cell>
          <cell r="F976" t="str">
            <v>男</v>
          </cell>
          <cell r="G976" t="str">
            <v>152322200310013516</v>
          </cell>
        </row>
        <row r="977">
          <cell r="E977" t="str">
            <v>代长福</v>
          </cell>
          <cell r="F977" t="str">
            <v>男</v>
          </cell>
          <cell r="G977" t="str">
            <v>152322197304233518</v>
          </cell>
        </row>
        <row r="978">
          <cell r="E978" t="str">
            <v>包海红</v>
          </cell>
          <cell r="F978" t="str">
            <v>女</v>
          </cell>
          <cell r="G978" t="str">
            <v>150521197510050547</v>
          </cell>
        </row>
        <row r="979">
          <cell r="E979" t="str">
            <v>代芮鑫</v>
          </cell>
          <cell r="F979" t="str">
            <v>男</v>
          </cell>
          <cell r="G979" t="str">
            <v>152322200303123514</v>
          </cell>
        </row>
        <row r="980">
          <cell r="E980" t="str">
            <v>代丽杰</v>
          </cell>
          <cell r="F980" t="str">
            <v>女</v>
          </cell>
          <cell r="G980" t="str">
            <v>152322199611193527</v>
          </cell>
        </row>
        <row r="981">
          <cell r="E981" t="str">
            <v>包永华</v>
          </cell>
          <cell r="F981" t="str">
            <v>男</v>
          </cell>
          <cell r="G981" t="str">
            <v>152322198403093519</v>
          </cell>
        </row>
        <row r="982">
          <cell r="E982" t="str">
            <v>包春玲</v>
          </cell>
          <cell r="F982" t="str">
            <v>女</v>
          </cell>
          <cell r="G982" t="str">
            <v>152322198208173548</v>
          </cell>
        </row>
        <row r="983">
          <cell r="E983" t="str">
            <v>包金扎布</v>
          </cell>
          <cell r="F983" t="str">
            <v>男</v>
          </cell>
          <cell r="G983" t="str">
            <v>150521201009050518</v>
          </cell>
        </row>
        <row r="984">
          <cell r="E984" t="str">
            <v>包永春</v>
          </cell>
          <cell r="F984" t="str">
            <v>男</v>
          </cell>
          <cell r="G984" t="str">
            <v>152322197909083516</v>
          </cell>
        </row>
        <row r="985">
          <cell r="E985" t="str">
            <v>刘红梅</v>
          </cell>
          <cell r="F985" t="str">
            <v>女</v>
          </cell>
          <cell r="G985" t="str">
            <v>15232219790321356X</v>
          </cell>
        </row>
        <row r="986">
          <cell r="E986" t="str">
            <v>包伟民</v>
          </cell>
          <cell r="F986" t="str">
            <v>男</v>
          </cell>
          <cell r="G986" t="str">
            <v>15232220011024351X</v>
          </cell>
        </row>
        <row r="987">
          <cell r="E987" t="str">
            <v>曹七郎</v>
          </cell>
          <cell r="F987" t="str">
            <v>男</v>
          </cell>
          <cell r="G987" t="str">
            <v>15232219760116351X</v>
          </cell>
        </row>
        <row r="988">
          <cell r="E988" t="str">
            <v>鲁呼吉雅</v>
          </cell>
          <cell r="F988" t="str">
            <v>女</v>
          </cell>
          <cell r="G988" t="str">
            <v>152322197903053543</v>
          </cell>
        </row>
        <row r="989">
          <cell r="E989" t="str">
            <v>曹明光</v>
          </cell>
          <cell r="F989" t="str">
            <v>男</v>
          </cell>
          <cell r="G989" t="str">
            <v>152322200210023514</v>
          </cell>
        </row>
        <row r="990">
          <cell r="E990" t="str">
            <v>白福英</v>
          </cell>
          <cell r="F990" t="str">
            <v>女</v>
          </cell>
          <cell r="G990" t="str">
            <v>152322196603143526</v>
          </cell>
        </row>
        <row r="991">
          <cell r="E991" t="str">
            <v>白沙仁高娃</v>
          </cell>
          <cell r="F991" t="str">
            <v>女</v>
          </cell>
          <cell r="G991" t="str">
            <v>152322199006203520</v>
          </cell>
        </row>
        <row r="992">
          <cell r="E992" t="str">
            <v>白芳芳</v>
          </cell>
          <cell r="F992" t="str">
            <v>女</v>
          </cell>
          <cell r="G992" t="str">
            <v>152322199303113548</v>
          </cell>
        </row>
        <row r="993">
          <cell r="E993" t="str">
            <v>张海明</v>
          </cell>
          <cell r="F993" t="str">
            <v>男</v>
          </cell>
          <cell r="G993" t="str">
            <v>152322197504113510</v>
          </cell>
        </row>
        <row r="994">
          <cell r="E994" t="str">
            <v>哈斯其木格</v>
          </cell>
          <cell r="F994" t="str">
            <v>女</v>
          </cell>
          <cell r="G994" t="str">
            <v>152322197103063524</v>
          </cell>
        </row>
        <row r="995">
          <cell r="E995" t="str">
            <v>张文智</v>
          </cell>
          <cell r="F995" t="str">
            <v>男</v>
          </cell>
          <cell r="G995" t="str">
            <v>152322199801293537</v>
          </cell>
        </row>
        <row r="996">
          <cell r="E996" t="str">
            <v>梁少华</v>
          </cell>
          <cell r="F996" t="str">
            <v>男</v>
          </cell>
          <cell r="G996" t="str">
            <v>15232219820422351X</v>
          </cell>
        </row>
        <row r="997">
          <cell r="E997" t="str">
            <v>包胡吉雅</v>
          </cell>
          <cell r="F997" t="str">
            <v>女</v>
          </cell>
          <cell r="G997" t="str">
            <v>152322198201203521</v>
          </cell>
        </row>
        <row r="998">
          <cell r="E998" t="str">
            <v>梁智圆</v>
          </cell>
          <cell r="F998" t="str">
            <v>女</v>
          </cell>
          <cell r="G998" t="str">
            <v>152322200602263525</v>
          </cell>
        </row>
        <row r="999">
          <cell r="E999" t="str">
            <v>梁智轩</v>
          </cell>
          <cell r="F999" t="str">
            <v>女</v>
          </cell>
          <cell r="G999" t="str">
            <v>150521201103240545</v>
          </cell>
        </row>
        <row r="1000">
          <cell r="E1000" t="str">
            <v>王海东</v>
          </cell>
          <cell r="F1000" t="str">
            <v>男</v>
          </cell>
          <cell r="G1000" t="str">
            <v>152322198302033517</v>
          </cell>
        </row>
        <row r="1001">
          <cell r="E1001" t="str">
            <v>赵春梅</v>
          </cell>
          <cell r="F1001" t="str">
            <v>女</v>
          </cell>
          <cell r="G1001" t="str">
            <v>152322198502183528</v>
          </cell>
        </row>
        <row r="1002">
          <cell r="E1002" t="str">
            <v>王思瑶</v>
          </cell>
          <cell r="F1002" t="str">
            <v>女</v>
          </cell>
          <cell r="G1002" t="str">
            <v>150521202009160105</v>
          </cell>
        </row>
        <row r="1003">
          <cell r="E1003" t="str">
            <v>杨那申布合</v>
          </cell>
          <cell r="F1003" t="str">
            <v>男</v>
          </cell>
          <cell r="G1003" t="str">
            <v>152322197801163514</v>
          </cell>
        </row>
        <row r="1004">
          <cell r="E1004" t="str">
            <v>杨君鹏</v>
          </cell>
          <cell r="F1004" t="str">
            <v>男</v>
          </cell>
          <cell r="G1004" t="str">
            <v>150521201409230518</v>
          </cell>
        </row>
        <row r="1005">
          <cell r="E1005" t="str">
            <v>杨洋</v>
          </cell>
          <cell r="F1005" t="str">
            <v>女</v>
          </cell>
          <cell r="G1005" t="str">
            <v>152322200409233543</v>
          </cell>
        </row>
        <row r="1006">
          <cell r="E1006" t="str">
            <v>包春祥</v>
          </cell>
          <cell r="F1006" t="str">
            <v>男</v>
          </cell>
          <cell r="G1006" t="str">
            <v>152322197504023531</v>
          </cell>
        </row>
        <row r="1007">
          <cell r="E1007" t="str">
            <v>宋红霞</v>
          </cell>
          <cell r="F1007" t="str">
            <v>女</v>
          </cell>
          <cell r="G1007" t="str">
            <v>152322197606023524</v>
          </cell>
        </row>
        <row r="1008">
          <cell r="E1008" t="str">
            <v>包永亮</v>
          </cell>
          <cell r="F1008" t="str">
            <v>男</v>
          </cell>
          <cell r="G1008" t="str">
            <v>152322199811013519</v>
          </cell>
        </row>
        <row r="1009">
          <cell r="E1009" t="str">
            <v>吴常宝</v>
          </cell>
          <cell r="F1009" t="str">
            <v>男</v>
          </cell>
          <cell r="G1009" t="str">
            <v>152322197602263512</v>
          </cell>
        </row>
        <row r="1010">
          <cell r="E1010" t="str">
            <v>吴达尔罕</v>
          </cell>
          <cell r="F1010" t="str">
            <v>男</v>
          </cell>
          <cell r="G1010" t="str">
            <v>152322199801203511</v>
          </cell>
        </row>
        <row r="1011">
          <cell r="E1011" t="str">
            <v>包宝祥</v>
          </cell>
          <cell r="F1011" t="str">
            <v>男</v>
          </cell>
          <cell r="G1011" t="str">
            <v>152322197111033536</v>
          </cell>
        </row>
        <row r="1012">
          <cell r="E1012" t="str">
            <v>包桂琴</v>
          </cell>
          <cell r="F1012" t="str">
            <v>女</v>
          </cell>
          <cell r="G1012" t="str">
            <v>152322197106093526</v>
          </cell>
        </row>
        <row r="1013">
          <cell r="E1013" t="str">
            <v>包大年</v>
          </cell>
          <cell r="F1013" t="str">
            <v>男</v>
          </cell>
          <cell r="G1013" t="str">
            <v>152322199601013537</v>
          </cell>
        </row>
        <row r="1014">
          <cell r="E1014" t="str">
            <v>包伊特格乐</v>
          </cell>
          <cell r="F1014" t="str">
            <v>男</v>
          </cell>
          <cell r="G1014" t="str">
            <v>150521202207190014</v>
          </cell>
        </row>
        <row r="1015">
          <cell r="E1015" t="str">
            <v>刘刚</v>
          </cell>
          <cell r="F1015" t="str">
            <v>男</v>
          </cell>
          <cell r="G1015" t="str">
            <v>15230119860128607X</v>
          </cell>
        </row>
        <row r="1016">
          <cell r="E1016" t="str">
            <v>包建国</v>
          </cell>
          <cell r="F1016" t="str">
            <v>男</v>
          </cell>
          <cell r="G1016" t="str">
            <v>152322198211123517</v>
          </cell>
        </row>
        <row r="1017">
          <cell r="E1017" t="str">
            <v>邰珍霞</v>
          </cell>
          <cell r="F1017" t="str">
            <v>女</v>
          </cell>
          <cell r="G1017" t="str">
            <v>152322198104083564</v>
          </cell>
        </row>
        <row r="1018">
          <cell r="E1018" t="str">
            <v>包旭蕊</v>
          </cell>
          <cell r="F1018" t="str">
            <v>女</v>
          </cell>
          <cell r="G1018" t="str">
            <v>150521200908190544</v>
          </cell>
        </row>
        <row r="1019">
          <cell r="E1019" t="str">
            <v>金全智</v>
          </cell>
          <cell r="F1019" t="str">
            <v>男</v>
          </cell>
          <cell r="G1019" t="str">
            <v>15232219721210353X</v>
          </cell>
        </row>
        <row r="1020">
          <cell r="E1020" t="str">
            <v>吴金莲</v>
          </cell>
          <cell r="F1020" t="str">
            <v>女</v>
          </cell>
          <cell r="G1020" t="str">
            <v>15232219710112352X</v>
          </cell>
        </row>
        <row r="1021">
          <cell r="E1021" t="str">
            <v>金春胜</v>
          </cell>
          <cell r="F1021" t="str">
            <v>男</v>
          </cell>
          <cell r="G1021" t="str">
            <v>152322200002273519</v>
          </cell>
        </row>
        <row r="1022">
          <cell r="E1022" t="str">
            <v>金春艳</v>
          </cell>
          <cell r="F1022" t="str">
            <v>女</v>
          </cell>
          <cell r="G1022" t="str">
            <v>152322199602043527</v>
          </cell>
        </row>
        <row r="1023">
          <cell r="E1023" t="str">
            <v>刘宝和</v>
          </cell>
          <cell r="F1023" t="str">
            <v>男</v>
          </cell>
          <cell r="G1023" t="str">
            <v>152322197304083513</v>
          </cell>
        </row>
        <row r="1024">
          <cell r="E1024" t="str">
            <v>孔繁强</v>
          </cell>
          <cell r="F1024" t="str">
            <v>男</v>
          </cell>
          <cell r="G1024" t="str">
            <v>152322197706123514</v>
          </cell>
        </row>
        <row r="1025">
          <cell r="E1025" t="str">
            <v>梁淑芝</v>
          </cell>
          <cell r="F1025" t="str">
            <v>女</v>
          </cell>
          <cell r="G1025" t="str">
            <v>152322197405073525</v>
          </cell>
        </row>
        <row r="1026">
          <cell r="E1026" t="str">
            <v>孔祥东</v>
          </cell>
          <cell r="F1026" t="str">
            <v>男</v>
          </cell>
          <cell r="G1026" t="str">
            <v>15232219980303351X</v>
          </cell>
        </row>
        <row r="1027">
          <cell r="E1027" t="str">
            <v>孔祥南</v>
          </cell>
          <cell r="F1027" t="str">
            <v>男</v>
          </cell>
          <cell r="G1027" t="str">
            <v>152322200411253519</v>
          </cell>
        </row>
        <row r="1028">
          <cell r="E1028" t="str">
            <v>孟春玲</v>
          </cell>
          <cell r="F1028" t="str">
            <v>女</v>
          </cell>
          <cell r="G1028" t="str">
            <v>152322198311013526</v>
          </cell>
        </row>
        <row r="1029">
          <cell r="E1029" t="str">
            <v>刘宇恒</v>
          </cell>
          <cell r="F1029" t="str">
            <v>男</v>
          </cell>
          <cell r="G1029" t="str">
            <v>150521201302080011</v>
          </cell>
        </row>
        <row r="1030">
          <cell r="E1030" t="str">
            <v>宋学文</v>
          </cell>
          <cell r="F1030" t="str">
            <v>男</v>
          </cell>
          <cell r="G1030" t="str">
            <v>152322198702283531</v>
          </cell>
        </row>
        <row r="1031">
          <cell r="E1031" t="str">
            <v>王斯琴</v>
          </cell>
          <cell r="F1031" t="str">
            <v>女</v>
          </cell>
          <cell r="G1031" t="str">
            <v>152322198402042621</v>
          </cell>
        </row>
        <row r="1032">
          <cell r="E1032" t="str">
            <v>宋羽珩</v>
          </cell>
          <cell r="F1032" t="str">
            <v>男</v>
          </cell>
          <cell r="G1032" t="str">
            <v>150521202208190075</v>
          </cell>
        </row>
        <row r="1033">
          <cell r="E1033" t="str">
            <v>宋苏日娜</v>
          </cell>
          <cell r="F1033" t="str">
            <v>女</v>
          </cell>
          <cell r="G1033" t="str">
            <v>152322198502053520</v>
          </cell>
        </row>
        <row r="1034">
          <cell r="E1034" t="str">
            <v>卢希峰</v>
          </cell>
          <cell r="F1034" t="str">
            <v>男</v>
          </cell>
          <cell r="G1034" t="str">
            <v>150521201105200539</v>
          </cell>
        </row>
        <row r="1035">
          <cell r="E1035" t="str">
            <v>卢嘉琦</v>
          </cell>
          <cell r="F1035" t="str">
            <v>女</v>
          </cell>
          <cell r="G1035" t="str">
            <v>15232220070227052X</v>
          </cell>
        </row>
        <row r="1036">
          <cell r="E1036" t="str">
            <v>顾老姑娘</v>
          </cell>
          <cell r="F1036" t="str">
            <v>女</v>
          </cell>
          <cell r="G1036" t="str">
            <v>152322197504103523</v>
          </cell>
        </row>
        <row r="1037">
          <cell r="E1037" t="str">
            <v>包宏亮</v>
          </cell>
          <cell r="F1037" t="str">
            <v>男</v>
          </cell>
          <cell r="G1037" t="str">
            <v>15232220030129351X</v>
          </cell>
        </row>
        <row r="1038">
          <cell r="E1038" t="str">
            <v>白九月</v>
          </cell>
          <cell r="F1038" t="str">
            <v>女</v>
          </cell>
          <cell r="G1038" t="str">
            <v>152322195509093521</v>
          </cell>
        </row>
        <row r="1039">
          <cell r="E1039" t="str">
            <v>吴宝龙</v>
          </cell>
          <cell r="F1039" t="str">
            <v>男</v>
          </cell>
          <cell r="G1039" t="str">
            <v>15232219770610353X</v>
          </cell>
        </row>
        <row r="1040">
          <cell r="E1040" t="str">
            <v>白水莲</v>
          </cell>
          <cell r="F1040" t="str">
            <v>女</v>
          </cell>
          <cell r="G1040" t="str">
            <v>152322197306193548</v>
          </cell>
        </row>
        <row r="1041">
          <cell r="E1041" t="str">
            <v>吴志明</v>
          </cell>
          <cell r="F1041" t="str">
            <v>男</v>
          </cell>
          <cell r="G1041" t="str">
            <v>152322200304303517</v>
          </cell>
        </row>
        <row r="1042">
          <cell r="E1042" t="str">
            <v>吴洪生</v>
          </cell>
          <cell r="F1042" t="str">
            <v>男</v>
          </cell>
          <cell r="G1042" t="str">
            <v>152322198307013558</v>
          </cell>
        </row>
        <row r="1043">
          <cell r="E1043" t="str">
            <v>海涛</v>
          </cell>
          <cell r="F1043" t="str">
            <v>男</v>
          </cell>
          <cell r="G1043" t="str">
            <v>152322198412273511</v>
          </cell>
        </row>
        <row r="1044">
          <cell r="E1044" t="str">
            <v>王春玉</v>
          </cell>
          <cell r="F1044" t="str">
            <v>女</v>
          </cell>
          <cell r="G1044" t="str">
            <v>152322198602013542</v>
          </cell>
        </row>
        <row r="1045">
          <cell r="E1045" t="str">
            <v>海佳伟</v>
          </cell>
          <cell r="F1045" t="str">
            <v>男</v>
          </cell>
          <cell r="G1045" t="str">
            <v>152322200808200538</v>
          </cell>
        </row>
        <row r="1046">
          <cell r="E1046" t="str">
            <v>柴志明</v>
          </cell>
          <cell r="F1046" t="str">
            <v>男</v>
          </cell>
          <cell r="G1046" t="str">
            <v>152322198607253510</v>
          </cell>
        </row>
        <row r="1047">
          <cell r="E1047" t="str">
            <v>柴家兴</v>
          </cell>
          <cell r="F1047" t="str">
            <v>男</v>
          </cell>
          <cell r="G1047" t="str">
            <v>150521201103250516</v>
          </cell>
        </row>
        <row r="1048">
          <cell r="E1048" t="str">
            <v>杨红岩</v>
          </cell>
          <cell r="F1048" t="str">
            <v>女</v>
          </cell>
          <cell r="G1048" t="str">
            <v>15232219820901352X</v>
          </cell>
        </row>
        <row r="1049">
          <cell r="E1049" t="str">
            <v>高海宝</v>
          </cell>
          <cell r="F1049" t="str">
            <v>男</v>
          </cell>
          <cell r="G1049" t="str">
            <v>152322197207143510</v>
          </cell>
        </row>
        <row r="1050">
          <cell r="E1050" t="str">
            <v>高玄鹤</v>
          </cell>
          <cell r="F1050" t="str">
            <v>男</v>
          </cell>
          <cell r="G1050" t="str">
            <v>150521201502150512</v>
          </cell>
        </row>
        <row r="1051">
          <cell r="E1051" t="str">
            <v>赵振军</v>
          </cell>
          <cell r="F1051" t="str">
            <v>男</v>
          </cell>
          <cell r="G1051" t="str">
            <v>152322198702173519</v>
          </cell>
        </row>
        <row r="1052">
          <cell r="E1052" t="str">
            <v>刘双福</v>
          </cell>
          <cell r="F1052" t="str">
            <v>男</v>
          </cell>
          <cell r="G1052" t="str">
            <v>152322198201023571</v>
          </cell>
        </row>
        <row r="1053">
          <cell r="E1053" t="str">
            <v>韩世荣</v>
          </cell>
          <cell r="F1053" t="str">
            <v>女</v>
          </cell>
          <cell r="G1053" t="str">
            <v>152322198111044029</v>
          </cell>
        </row>
        <row r="1054">
          <cell r="E1054" t="str">
            <v>刘宇欣</v>
          </cell>
          <cell r="F1054" t="str">
            <v>女</v>
          </cell>
          <cell r="G1054" t="str">
            <v>150521201107160526</v>
          </cell>
        </row>
        <row r="1055">
          <cell r="E1055" t="str">
            <v>刘宇杰</v>
          </cell>
          <cell r="F1055" t="str">
            <v>女</v>
          </cell>
          <cell r="G1055" t="str">
            <v>150521201409250543</v>
          </cell>
        </row>
        <row r="1056">
          <cell r="E1056" t="str">
            <v>杜金玉</v>
          </cell>
          <cell r="F1056" t="str">
            <v>男</v>
          </cell>
          <cell r="G1056" t="str">
            <v>152322195711273518</v>
          </cell>
        </row>
        <row r="1057">
          <cell r="E1057" t="str">
            <v>刘占小</v>
          </cell>
          <cell r="F1057" t="str">
            <v>女</v>
          </cell>
          <cell r="G1057" t="str">
            <v>152322195910263523</v>
          </cell>
        </row>
        <row r="1058">
          <cell r="E1058" t="str">
            <v>纪建伟</v>
          </cell>
          <cell r="F1058" t="str">
            <v>男</v>
          </cell>
          <cell r="G1058" t="str">
            <v>152322198403173519</v>
          </cell>
        </row>
        <row r="1059">
          <cell r="E1059" t="str">
            <v>纪晨辉</v>
          </cell>
          <cell r="F1059" t="str">
            <v>男</v>
          </cell>
          <cell r="G1059" t="str">
            <v>150521200905250513</v>
          </cell>
        </row>
        <row r="1060">
          <cell r="E1060" t="str">
            <v>张亮亮</v>
          </cell>
          <cell r="F1060" t="str">
            <v>男</v>
          </cell>
          <cell r="G1060" t="str">
            <v>152322198604013511</v>
          </cell>
        </row>
        <row r="1061">
          <cell r="E1061" t="str">
            <v>许春艳</v>
          </cell>
          <cell r="F1061" t="str">
            <v>女</v>
          </cell>
          <cell r="G1061" t="str">
            <v>150422198904196528</v>
          </cell>
        </row>
        <row r="1062">
          <cell r="E1062" t="str">
            <v>张博文</v>
          </cell>
          <cell r="F1062" t="str">
            <v>男</v>
          </cell>
          <cell r="G1062" t="str">
            <v>150521201004030518</v>
          </cell>
        </row>
        <row r="1063">
          <cell r="E1063" t="str">
            <v>张宇涵</v>
          </cell>
          <cell r="F1063" t="str">
            <v>女</v>
          </cell>
          <cell r="G1063" t="str">
            <v>150521202202220106</v>
          </cell>
        </row>
        <row r="1064">
          <cell r="E1064" t="str">
            <v>赵振伟</v>
          </cell>
          <cell r="F1064" t="str">
            <v>男</v>
          </cell>
          <cell r="G1064" t="str">
            <v>152322198503023518</v>
          </cell>
        </row>
        <row r="1065">
          <cell r="E1065" t="str">
            <v>邰振江</v>
          </cell>
          <cell r="F1065" t="str">
            <v>男</v>
          </cell>
          <cell r="G1065" t="str">
            <v>152322198909273517</v>
          </cell>
        </row>
        <row r="1066">
          <cell r="E1066" t="str">
            <v>张占荣</v>
          </cell>
          <cell r="F1066" t="str">
            <v>女</v>
          </cell>
          <cell r="G1066" t="str">
            <v>152322198704033560</v>
          </cell>
        </row>
        <row r="1067">
          <cell r="E1067" t="str">
            <v>邰嘉辉</v>
          </cell>
          <cell r="F1067" t="str">
            <v>男</v>
          </cell>
          <cell r="G1067" t="str">
            <v>150521201010290535</v>
          </cell>
        </row>
        <row r="1068">
          <cell r="E1068" t="str">
            <v>白全宝</v>
          </cell>
          <cell r="F1068" t="str">
            <v>男</v>
          </cell>
          <cell r="G1068" t="str">
            <v>152322198308273511</v>
          </cell>
        </row>
        <row r="1069">
          <cell r="E1069" t="str">
            <v>白羽晴</v>
          </cell>
          <cell r="F1069" t="str">
            <v>女</v>
          </cell>
          <cell r="G1069" t="str">
            <v>150521201104090526</v>
          </cell>
        </row>
        <row r="1070">
          <cell r="E1070" t="str">
            <v>白羽菡</v>
          </cell>
          <cell r="F1070" t="str">
            <v>女</v>
          </cell>
          <cell r="G1070" t="str">
            <v>150521201104090542</v>
          </cell>
        </row>
        <row r="1071">
          <cell r="E1071" t="str">
            <v>孙开花</v>
          </cell>
          <cell r="F1071" t="str">
            <v>女</v>
          </cell>
          <cell r="G1071" t="str">
            <v>152322196812143522</v>
          </cell>
        </row>
        <row r="1072">
          <cell r="E1072" t="str">
            <v>吴扎拉嘎胡</v>
          </cell>
          <cell r="F1072" t="str">
            <v>女</v>
          </cell>
          <cell r="G1072" t="str">
            <v>152322194910103525</v>
          </cell>
        </row>
        <row r="1073">
          <cell r="E1073" t="str">
            <v>孙海英</v>
          </cell>
          <cell r="F1073" t="str">
            <v>男</v>
          </cell>
          <cell r="G1073" t="str">
            <v>152322197702043517</v>
          </cell>
        </row>
        <row r="1074">
          <cell r="E1074" t="str">
            <v>吴特木其胡</v>
          </cell>
          <cell r="F1074" t="str">
            <v>男</v>
          </cell>
          <cell r="G1074" t="str">
            <v>152322198208203516</v>
          </cell>
        </row>
        <row r="1075">
          <cell r="E1075" t="str">
            <v>王芳</v>
          </cell>
          <cell r="F1075" t="str">
            <v>女</v>
          </cell>
          <cell r="G1075" t="str">
            <v>152322198412263540</v>
          </cell>
        </row>
        <row r="1076">
          <cell r="E1076" t="str">
            <v>吴晨阳</v>
          </cell>
          <cell r="F1076" t="str">
            <v>女</v>
          </cell>
          <cell r="G1076" t="str">
            <v>152322200505050528</v>
          </cell>
        </row>
        <row r="1077">
          <cell r="E1077" t="str">
            <v>吴艳阳</v>
          </cell>
          <cell r="F1077" t="str">
            <v>女</v>
          </cell>
          <cell r="G1077" t="str">
            <v>150521200912230529</v>
          </cell>
        </row>
        <row r="1078">
          <cell r="E1078" t="str">
            <v>李志刚</v>
          </cell>
          <cell r="F1078" t="str">
            <v>男</v>
          </cell>
          <cell r="G1078" t="str">
            <v>152322198403243513</v>
          </cell>
        </row>
        <row r="1079">
          <cell r="E1079" t="str">
            <v>徐桂玲</v>
          </cell>
          <cell r="F1079" t="str">
            <v>女</v>
          </cell>
          <cell r="G1079" t="str">
            <v>152322198501280529</v>
          </cell>
        </row>
        <row r="1080">
          <cell r="E1080" t="str">
            <v>李文豪</v>
          </cell>
          <cell r="F1080" t="str">
            <v>男</v>
          </cell>
          <cell r="G1080" t="str">
            <v>152322200601243514</v>
          </cell>
        </row>
        <row r="1081">
          <cell r="E1081" t="str">
            <v>李文婷</v>
          </cell>
          <cell r="F1081" t="str">
            <v>女</v>
          </cell>
          <cell r="G1081" t="str">
            <v>150521201201200520</v>
          </cell>
        </row>
        <row r="1082">
          <cell r="E1082" t="str">
            <v>关海军</v>
          </cell>
          <cell r="F1082" t="str">
            <v>男</v>
          </cell>
          <cell r="G1082" t="str">
            <v>152322198111253517</v>
          </cell>
        </row>
        <row r="1083">
          <cell r="E1083" t="str">
            <v>代白玉</v>
          </cell>
          <cell r="F1083" t="str">
            <v>女</v>
          </cell>
          <cell r="G1083" t="str">
            <v>152322195811213547</v>
          </cell>
        </row>
        <row r="1084">
          <cell r="E1084" t="str">
            <v>李桂珍</v>
          </cell>
          <cell r="F1084" t="str">
            <v>女</v>
          </cell>
          <cell r="G1084" t="str">
            <v>150521196905060569</v>
          </cell>
        </row>
        <row r="1085">
          <cell r="E1085" t="str">
            <v>孙双全</v>
          </cell>
          <cell r="F1085" t="str">
            <v>男</v>
          </cell>
          <cell r="G1085" t="str">
            <v>150521196001100513</v>
          </cell>
        </row>
        <row r="1086">
          <cell r="E1086" t="str">
            <v>张玉柱</v>
          </cell>
          <cell r="F1086" t="str">
            <v>男</v>
          </cell>
          <cell r="G1086" t="str">
            <v>152322197906153515</v>
          </cell>
        </row>
        <row r="1087">
          <cell r="E1087" t="str">
            <v>包金金</v>
          </cell>
          <cell r="F1087" t="str">
            <v>男</v>
          </cell>
          <cell r="G1087" t="str">
            <v>152301199008146759</v>
          </cell>
        </row>
        <row r="1088">
          <cell r="E1088" t="str">
            <v>王震雷</v>
          </cell>
          <cell r="F1088" t="str">
            <v>男</v>
          </cell>
          <cell r="G1088" t="str">
            <v>152322198610263533</v>
          </cell>
        </row>
        <row r="1089">
          <cell r="E1089" t="str">
            <v>李红艳</v>
          </cell>
          <cell r="F1089" t="str">
            <v>女</v>
          </cell>
          <cell r="G1089" t="str">
            <v>152322198606123589</v>
          </cell>
        </row>
        <row r="1090">
          <cell r="E1090" t="str">
            <v>王佐毅</v>
          </cell>
          <cell r="F1090" t="str">
            <v>男</v>
          </cell>
          <cell r="G1090" t="str">
            <v>150521201710030013</v>
          </cell>
        </row>
        <row r="1091">
          <cell r="E1091" t="str">
            <v>张海宝</v>
          </cell>
          <cell r="F1091" t="str">
            <v>男</v>
          </cell>
          <cell r="G1091" t="str">
            <v>15232219760829351X</v>
          </cell>
        </row>
        <row r="1092">
          <cell r="E1092" t="str">
            <v>王红彦</v>
          </cell>
          <cell r="F1092" t="str">
            <v>女</v>
          </cell>
          <cell r="G1092" t="str">
            <v>152322198905023529</v>
          </cell>
        </row>
        <row r="1093">
          <cell r="E1093" t="str">
            <v>王惠麟</v>
          </cell>
          <cell r="F1093" t="str">
            <v>男</v>
          </cell>
          <cell r="G1093" t="str">
            <v>150521201907100038</v>
          </cell>
        </row>
        <row r="1094">
          <cell r="E1094" t="str">
            <v>韩巴特尔</v>
          </cell>
          <cell r="F1094" t="str">
            <v>男</v>
          </cell>
          <cell r="G1094" t="str">
            <v>152322198810153531</v>
          </cell>
        </row>
        <row r="1095">
          <cell r="E1095" t="str">
            <v>韩达林台</v>
          </cell>
          <cell r="F1095" t="str">
            <v>男</v>
          </cell>
          <cell r="G1095" t="str">
            <v>152322199203243513</v>
          </cell>
        </row>
        <row r="1096">
          <cell r="E1096" t="str">
            <v>李志刚</v>
          </cell>
          <cell r="F1096" t="str">
            <v>男</v>
          </cell>
          <cell r="G1096" t="str">
            <v>152322198603143533</v>
          </cell>
        </row>
        <row r="1097">
          <cell r="E1097" t="str">
            <v>王园</v>
          </cell>
          <cell r="F1097" t="str">
            <v>女</v>
          </cell>
          <cell r="G1097" t="str">
            <v>152322198701223529</v>
          </cell>
        </row>
        <row r="1098">
          <cell r="E1098" t="str">
            <v>李福临</v>
          </cell>
          <cell r="F1098" t="str">
            <v>男</v>
          </cell>
          <cell r="G1098" t="str">
            <v>15232220061224351X</v>
          </cell>
        </row>
        <row r="1099">
          <cell r="E1099" t="str">
            <v>王海涛</v>
          </cell>
          <cell r="F1099" t="str">
            <v>男</v>
          </cell>
          <cell r="G1099" t="str">
            <v>15232219790902353X</v>
          </cell>
        </row>
        <row r="1100">
          <cell r="E1100" t="str">
            <v>王桂花</v>
          </cell>
          <cell r="F1100" t="str">
            <v>女</v>
          </cell>
          <cell r="G1100" t="str">
            <v>152322198008134042</v>
          </cell>
        </row>
        <row r="1101">
          <cell r="E1101" t="str">
            <v>王子豪</v>
          </cell>
          <cell r="F1101" t="str">
            <v>男</v>
          </cell>
          <cell r="G1101" t="str">
            <v>152322200403243513</v>
          </cell>
        </row>
        <row r="1102">
          <cell r="E1102" t="str">
            <v>邰都杰</v>
          </cell>
          <cell r="F1102" t="str">
            <v>女</v>
          </cell>
          <cell r="G1102" t="str">
            <v>15232219471019352X</v>
          </cell>
        </row>
        <row r="1103">
          <cell r="E1103" t="str">
            <v>王双英</v>
          </cell>
          <cell r="F1103" t="str">
            <v>男</v>
          </cell>
          <cell r="G1103" t="str">
            <v>152322197608053516</v>
          </cell>
        </row>
        <row r="1104">
          <cell r="E1104" t="str">
            <v>王红丽</v>
          </cell>
          <cell r="F1104" t="str">
            <v>女</v>
          </cell>
          <cell r="G1104" t="str">
            <v>150521201002160546</v>
          </cell>
        </row>
        <row r="1105">
          <cell r="E1105" t="str">
            <v>王红美</v>
          </cell>
          <cell r="F1105" t="str">
            <v>女</v>
          </cell>
          <cell r="G1105" t="str">
            <v>150521201611080242</v>
          </cell>
        </row>
        <row r="1106">
          <cell r="E1106" t="str">
            <v>2白俊杰</v>
          </cell>
          <cell r="F1106" t="str">
            <v>男</v>
          </cell>
          <cell r="G1106" t="str">
            <v>152322199510243513</v>
          </cell>
        </row>
        <row r="1107">
          <cell r="E1107" t="str">
            <v>图门其其格</v>
          </cell>
          <cell r="F1107" t="str">
            <v>女</v>
          </cell>
          <cell r="G1107" t="str">
            <v>152322199608073524</v>
          </cell>
        </row>
        <row r="1108">
          <cell r="E1108" t="str">
            <v>陈桑布</v>
          </cell>
          <cell r="F1108" t="str">
            <v>男</v>
          </cell>
          <cell r="G1108" t="str">
            <v>15232219900414351X</v>
          </cell>
        </row>
        <row r="1109">
          <cell r="E1109" t="str">
            <v>田海燕</v>
          </cell>
          <cell r="F1109" t="str">
            <v>女</v>
          </cell>
          <cell r="G1109" t="str">
            <v>152322198703222327</v>
          </cell>
        </row>
        <row r="1110">
          <cell r="E1110" t="str">
            <v>陈欣然</v>
          </cell>
          <cell r="F1110" t="str">
            <v>女</v>
          </cell>
          <cell r="G1110" t="str">
            <v>150521201708070104</v>
          </cell>
        </row>
        <row r="1111">
          <cell r="E1111" t="str">
            <v>孟所莲</v>
          </cell>
          <cell r="F1111" t="str">
            <v>女</v>
          </cell>
          <cell r="G1111" t="str">
            <v>152322193610193528</v>
          </cell>
        </row>
        <row r="1112">
          <cell r="E1112" t="str">
            <v>王小敏</v>
          </cell>
          <cell r="F1112" t="str">
            <v>女</v>
          </cell>
          <cell r="G1112" t="str">
            <v>152322199906163528</v>
          </cell>
        </row>
        <row r="1113">
          <cell r="E1113" t="str">
            <v>白宝山</v>
          </cell>
          <cell r="F1113" t="str">
            <v>男</v>
          </cell>
          <cell r="G1113" t="str">
            <v>15232219600606351X</v>
          </cell>
        </row>
        <row r="1114">
          <cell r="E1114" t="str">
            <v>冯淑贤</v>
          </cell>
          <cell r="F1114" t="str">
            <v>女</v>
          </cell>
          <cell r="G1114" t="str">
            <v>152322196412213528</v>
          </cell>
        </row>
        <row r="1115">
          <cell r="E1115" t="str">
            <v>包金花</v>
          </cell>
          <cell r="F1115" t="str">
            <v>女</v>
          </cell>
          <cell r="G1115" t="str">
            <v>152322194712053547</v>
          </cell>
        </row>
        <row r="1116">
          <cell r="E1116" t="str">
            <v>包额尔敦</v>
          </cell>
          <cell r="F1116" t="str">
            <v>男</v>
          </cell>
          <cell r="G1116" t="str">
            <v>152322198704233511</v>
          </cell>
        </row>
        <row r="1117">
          <cell r="E1117" t="str">
            <v>包俊熙</v>
          </cell>
          <cell r="F1117" t="str">
            <v>男</v>
          </cell>
          <cell r="G1117" t="str">
            <v>150521200904240516</v>
          </cell>
        </row>
        <row r="1118">
          <cell r="E1118" t="str">
            <v>李玉良</v>
          </cell>
          <cell r="F1118" t="str">
            <v>男</v>
          </cell>
          <cell r="G1118" t="str">
            <v>152322198810073515</v>
          </cell>
        </row>
        <row r="1119">
          <cell r="E1119" t="str">
            <v>李涵</v>
          </cell>
          <cell r="F1119" t="str">
            <v>男</v>
          </cell>
          <cell r="G1119" t="str">
            <v>150521201603280113</v>
          </cell>
        </row>
        <row r="1120">
          <cell r="E1120" t="str">
            <v>包道尔吉</v>
          </cell>
          <cell r="F1120" t="str">
            <v>男</v>
          </cell>
          <cell r="G1120" t="str">
            <v>152322194403183591</v>
          </cell>
        </row>
        <row r="1121">
          <cell r="E1121" t="str">
            <v>张艳华</v>
          </cell>
          <cell r="F1121" t="str">
            <v>女</v>
          </cell>
          <cell r="G1121" t="str">
            <v>152322199011143526</v>
          </cell>
        </row>
        <row r="1122">
          <cell r="E1122" t="str">
            <v>王红亮</v>
          </cell>
          <cell r="F1122" t="str">
            <v>男</v>
          </cell>
          <cell r="G1122" t="str">
            <v>152322199104123516</v>
          </cell>
        </row>
        <row r="1123">
          <cell r="E1123" t="str">
            <v>金荣</v>
          </cell>
          <cell r="F1123" t="str">
            <v>女</v>
          </cell>
          <cell r="G1123" t="str">
            <v>152323199010222026</v>
          </cell>
        </row>
        <row r="1124">
          <cell r="E1124" t="str">
            <v>王梦洁</v>
          </cell>
          <cell r="F1124" t="str">
            <v>女</v>
          </cell>
          <cell r="G1124" t="str">
            <v>150521201901080021</v>
          </cell>
        </row>
        <row r="1125">
          <cell r="E1125" t="str">
            <v>王梦楚</v>
          </cell>
          <cell r="F1125" t="str">
            <v>女</v>
          </cell>
          <cell r="G1125" t="str">
            <v>150521202111150042</v>
          </cell>
        </row>
        <row r="1126">
          <cell r="E1126" t="str">
            <v>崔梅艳</v>
          </cell>
          <cell r="F1126" t="str">
            <v>女</v>
          </cell>
          <cell r="G1126" t="str">
            <v>152322197009213522</v>
          </cell>
        </row>
        <row r="1127">
          <cell r="E1127" t="str">
            <v>纪那日苏</v>
          </cell>
          <cell r="F1127" t="str">
            <v>男</v>
          </cell>
          <cell r="G1127" t="str">
            <v>152322199411203516</v>
          </cell>
        </row>
        <row r="1128">
          <cell r="E1128" t="str">
            <v>纪嘉豪</v>
          </cell>
          <cell r="F1128" t="str">
            <v>男</v>
          </cell>
          <cell r="G1128" t="str">
            <v>150521201801280018</v>
          </cell>
        </row>
        <row r="1129">
          <cell r="E1129" t="str">
            <v>韩婷婷</v>
          </cell>
          <cell r="F1129" t="str">
            <v>女</v>
          </cell>
          <cell r="G1129" t="str">
            <v>152322199108043521</v>
          </cell>
        </row>
        <row r="1130">
          <cell r="E1130" t="str">
            <v>包斯芹</v>
          </cell>
          <cell r="F1130" t="str">
            <v>女</v>
          </cell>
          <cell r="G1130" t="str">
            <v>152322198107203541</v>
          </cell>
        </row>
        <row r="1131">
          <cell r="E1131" t="str">
            <v>季晧然</v>
          </cell>
          <cell r="F1131" t="str">
            <v>男</v>
          </cell>
          <cell r="G1131" t="str">
            <v>15052120180815011X</v>
          </cell>
        </row>
        <row r="1132">
          <cell r="E1132" t="str">
            <v>韩永德</v>
          </cell>
          <cell r="F1132" t="str">
            <v>男</v>
          </cell>
          <cell r="G1132" t="str">
            <v>152322199403143533</v>
          </cell>
        </row>
        <row r="1133">
          <cell r="E1133" t="str">
            <v>包燕霞</v>
          </cell>
          <cell r="F1133" t="str">
            <v>女</v>
          </cell>
          <cell r="G1133" t="str">
            <v>152322198807203542</v>
          </cell>
        </row>
        <row r="1134">
          <cell r="E1134" t="str">
            <v>吴丹丹</v>
          </cell>
          <cell r="F1134" t="str">
            <v>女</v>
          </cell>
          <cell r="G1134" t="str">
            <v>15232219880530354X</v>
          </cell>
        </row>
        <row r="1135">
          <cell r="E1135" t="str">
            <v>宋雅楠</v>
          </cell>
          <cell r="F1135" t="str">
            <v>女</v>
          </cell>
          <cell r="G1135" t="str">
            <v>152322200802070525</v>
          </cell>
        </row>
        <row r="1136">
          <cell r="E1136" t="str">
            <v>孟呼格吉胡</v>
          </cell>
          <cell r="F1136" t="str">
            <v>男</v>
          </cell>
          <cell r="G1136" t="str">
            <v>152322197102203513</v>
          </cell>
        </row>
        <row r="1137">
          <cell r="E1137" t="str">
            <v>张晓荣</v>
          </cell>
          <cell r="F1137" t="str">
            <v>女</v>
          </cell>
          <cell r="G1137" t="str">
            <v>152322197111033528</v>
          </cell>
        </row>
        <row r="1138">
          <cell r="E1138" t="str">
            <v>孟博文</v>
          </cell>
          <cell r="F1138" t="str">
            <v>男</v>
          </cell>
          <cell r="G1138" t="str">
            <v>152322199910283514</v>
          </cell>
        </row>
        <row r="1139">
          <cell r="E1139" t="str">
            <v>包俊豪</v>
          </cell>
          <cell r="F1139" t="str">
            <v>男</v>
          </cell>
          <cell r="G1139" t="str">
            <v>152322200006113512</v>
          </cell>
        </row>
        <row r="1140">
          <cell r="E1140" t="str">
            <v>代永福</v>
          </cell>
          <cell r="F1140" t="str">
            <v>男</v>
          </cell>
          <cell r="G1140" t="str">
            <v>152322198004073510</v>
          </cell>
        </row>
        <row r="1141">
          <cell r="E1141" t="str">
            <v>包常玉</v>
          </cell>
          <cell r="F1141" t="str">
            <v>男</v>
          </cell>
          <cell r="G1141" t="str">
            <v>152322197905173514</v>
          </cell>
        </row>
        <row r="1142">
          <cell r="E1142" t="str">
            <v>张铁柱</v>
          </cell>
          <cell r="F1142" t="str">
            <v>男</v>
          </cell>
          <cell r="G1142" t="str">
            <v>152322197104123517</v>
          </cell>
        </row>
        <row r="1143">
          <cell r="E1143" t="str">
            <v>王震明</v>
          </cell>
          <cell r="F1143" t="str">
            <v>男</v>
          </cell>
          <cell r="G1143" t="str">
            <v>152322199202293519</v>
          </cell>
        </row>
        <row r="1144">
          <cell r="E1144" t="str">
            <v>白乌兰吐雅</v>
          </cell>
          <cell r="F1144" t="str">
            <v>女</v>
          </cell>
          <cell r="G1144" t="str">
            <v>152322199603083520</v>
          </cell>
        </row>
        <row r="1145">
          <cell r="E1145" t="str">
            <v>王芯</v>
          </cell>
          <cell r="F1145" t="str">
            <v>女</v>
          </cell>
          <cell r="G1145" t="str">
            <v>15052120200421002X</v>
          </cell>
        </row>
        <row r="1146">
          <cell r="E1146" t="str">
            <v>包永祥</v>
          </cell>
          <cell r="F1146" t="str">
            <v>男</v>
          </cell>
          <cell r="G1146" t="str">
            <v>152322199312253518</v>
          </cell>
        </row>
        <row r="1147">
          <cell r="E1147" t="str">
            <v>包苏道</v>
          </cell>
          <cell r="F1147" t="str">
            <v>女</v>
          </cell>
          <cell r="G1147" t="str">
            <v>152322199210033522</v>
          </cell>
        </row>
        <row r="1148">
          <cell r="E1148" t="str">
            <v>包启涵</v>
          </cell>
          <cell r="F1148" t="str">
            <v>男</v>
          </cell>
          <cell r="G1148" t="str">
            <v>150521201903260018</v>
          </cell>
        </row>
        <row r="1149">
          <cell r="E1149" t="str">
            <v>王小布日额</v>
          </cell>
          <cell r="F1149" t="str">
            <v>男</v>
          </cell>
          <cell r="G1149" t="str">
            <v>152322197904193513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workbookViewId="0">
      <pane ySplit="6" topLeftCell="A7" activePane="bottomLeft" state="frozen"/>
      <selection/>
      <selection pane="bottomLeft" activeCell="Q13" sqref="Q13"/>
    </sheetView>
  </sheetViews>
  <sheetFormatPr defaultColWidth="9" defaultRowHeight="13.5"/>
  <cols>
    <col min="1" max="1" width="10.5" customWidth="1"/>
    <col min="2" max="2" width="8.75833333333333" customWidth="1"/>
    <col min="3" max="3" width="7" customWidth="1"/>
    <col min="4" max="6" width="8.75833333333333" customWidth="1"/>
    <col min="7" max="7" width="5.875" customWidth="1"/>
    <col min="8" max="8" width="4.875" customWidth="1"/>
    <col min="9" max="9" width="6.75" customWidth="1"/>
    <col min="10" max="10" width="8.75833333333333" customWidth="1"/>
    <col min="11" max="11" width="13.625" customWidth="1"/>
    <col min="12" max="12" width="6.5" customWidth="1"/>
    <col min="13" max="13" width="11.75" customWidth="1"/>
    <col min="14" max="14" width="8.75833333333333" customWidth="1"/>
    <col min="15" max="15" width="7" customWidth="1"/>
  </cols>
  <sheetData>
    <row r="1" ht="16.5" customHeight="1" spans="1:1">
      <c r="A1" t="s">
        <v>0</v>
      </c>
    </row>
    <row r="2" ht="22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95" customHeight="1" spans="1:15">
      <c r="A3" s="3" t="s">
        <v>2</v>
      </c>
      <c r="B3" s="4"/>
      <c r="C3" s="5"/>
      <c r="D3" s="5"/>
      <c r="E3" s="3"/>
      <c r="F3" s="5"/>
      <c r="G3" s="5"/>
      <c r="H3" s="5"/>
      <c r="I3" s="5"/>
      <c r="J3" s="5"/>
      <c r="K3" s="5"/>
      <c r="L3" s="5"/>
      <c r="M3" s="5"/>
      <c r="N3" s="5"/>
      <c r="O3" s="5"/>
    </row>
    <row r="4" s="27" customFormat="1" ht="21" customHeight="1" spans="1:15">
      <c r="A4" s="581" t="s">
        <v>3</v>
      </c>
      <c r="B4" s="581" t="s">
        <v>4</v>
      </c>
      <c r="C4" s="310" t="s">
        <v>5</v>
      </c>
      <c r="D4" s="6" t="s">
        <v>6</v>
      </c>
      <c r="E4" s="6"/>
      <c r="F4" s="6"/>
      <c r="G4" s="6"/>
      <c r="H4" s="6"/>
      <c r="I4" s="6" t="s">
        <v>7</v>
      </c>
      <c r="J4" s="588" t="s">
        <v>8</v>
      </c>
      <c r="K4" s="589"/>
      <c r="L4" s="589"/>
      <c r="M4" s="590"/>
      <c r="N4" s="25" t="s">
        <v>9</v>
      </c>
      <c r="O4" s="25"/>
    </row>
    <row r="5" s="27" customFormat="1" ht="21" customHeight="1" spans="1:15">
      <c r="A5" s="581"/>
      <c r="B5" s="581"/>
      <c r="C5" s="310"/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6"/>
      <c r="J5" s="7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20</v>
      </c>
    </row>
    <row r="6" s="27" customFormat="1" ht="21" customHeight="1" spans="1:15">
      <c r="A6" s="581"/>
      <c r="B6" s="581"/>
      <c r="C6" s="310"/>
      <c r="D6" s="8"/>
      <c r="E6" s="8"/>
      <c r="F6" s="8"/>
      <c r="G6" s="8"/>
      <c r="H6" s="8"/>
      <c r="I6" s="6"/>
      <c r="J6" s="10"/>
      <c r="K6" s="8"/>
      <c r="L6" s="8"/>
      <c r="M6" s="8"/>
      <c r="N6" s="8"/>
      <c r="O6" s="8"/>
    </row>
    <row r="7" s="470" customFormat="1" ht="21" customHeight="1" spans="1:20">
      <c r="A7" s="582" t="s">
        <v>21</v>
      </c>
      <c r="B7" s="13">
        <v>6</v>
      </c>
      <c r="C7" s="13"/>
      <c r="D7" s="13"/>
      <c r="E7" s="13">
        <v>2741</v>
      </c>
      <c r="F7" s="13">
        <v>112</v>
      </c>
      <c r="G7" s="13"/>
      <c r="H7" s="13"/>
      <c r="I7" s="13"/>
      <c r="J7" s="556" t="s">
        <v>22</v>
      </c>
      <c r="K7" s="13">
        <v>15192.8</v>
      </c>
      <c r="L7" s="13"/>
      <c r="M7" s="13">
        <v>15211.8</v>
      </c>
      <c r="N7" s="13">
        <v>0</v>
      </c>
      <c r="O7" s="13"/>
      <c r="P7" s="97"/>
      <c r="Q7" s="97"/>
      <c r="R7" s="97"/>
      <c r="S7" s="97"/>
      <c r="T7" s="97"/>
    </row>
    <row r="8" s="1" customFormat="1" ht="20.25" customHeight="1" spans="1:15">
      <c r="A8" s="556" t="s">
        <v>23</v>
      </c>
      <c r="B8" s="549">
        <v>22</v>
      </c>
      <c r="C8" s="549">
        <v>1</v>
      </c>
      <c r="D8" s="557"/>
      <c r="E8" s="549">
        <v>592</v>
      </c>
      <c r="F8" s="549">
        <v>160</v>
      </c>
      <c r="G8" s="557"/>
      <c r="H8" s="557"/>
      <c r="I8" s="557"/>
      <c r="J8" s="556" t="s">
        <v>22</v>
      </c>
      <c r="K8" s="375"/>
      <c r="L8" s="549"/>
      <c r="M8" s="13">
        <f t="shared" ref="M8:M13" si="0">SUM(K8:L8)</f>
        <v>0</v>
      </c>
      <c r="N8" s="549">
        <v>283</v>
      </c>
      <c r="O8" s="13"/>
    </row>
    <row r="9" s="1" customFormat="1" ht="20.25" customHeight="1" spans="1:15">
      <c r="A9" s="550" t="s">
        <v>24</v>
      </c>
      <c r="B9" s="583">
        <v>16</v>
      </c>
      <c r="C9" s="583">
        <v>1</v>
      </c>
      <c r="D9" s="555"/>
      <c r="E9" s="583">
        <v>519</v>
      </c>
      <c r="F9" s="555"/>
      <c r="G9" s="555"/>
      <c r="H9" s="555"/>
      <c r="I9" s="583">
        <v>1</v>
      </c>
      <c r="J9" s="556" t="s">
        <v>22</v>
      </c>
      <c r="K9" s="583">
        <v>1097</v>
      </c>
      <c r="L9" s="555"/>
      <c r="M9" s="13">
        <f t="shared" si="0"/>
        <v>1097</v>
      </c>
      <c r="N9" s="583">
        <v>442</v>
      </c>
      <c r="O9" s="555"/>
    </row>
    <row r="10" s="1" customFormat="1" ht="20.25" customHeight="1" spans="1:15">
      <c r="A10" s="556" t="s">
        <v>25</v>
      </c>
      <c r="B10" s="549">
        <v>13</v>
      </c>
      <c r="C10" s="549">
        <v>4</v>
      </c>
      <c r="D10" s="557"/>
      <c r="E10" s="549">
        <v>373</v>
      </c>
      <c r="F10" s="549">
        <v>315</v>
      </c>
      <c r="G10" s="549">
        <v>70</v>
      </c>
      <c r="H10" s="557"/>
      <c r="I10" s="557"/>
      <c r="J10" s="556" t="s">
        <v>22</v>
      </c>
      <c r="K10" s="549">
        <v>981</v>
      </c>
      <c r="L10" s="557"/>
      <c r="M10" s="13">
        <f t="shared" si="0"/>
        <v>981</v>
      </c>
      <c r="N10" s="549">
        <v>220</v>
      </c>
      <c r="O10" s="585"/>
    </row>
    <row r="11" s="1" customFormat="1" ht="20.25" customHeight="1" spans="1:15">
      <c r="A11" s="556" t="s">
        <v>26</v>
      </c>
      <c r="B11" s="549">
        <v>17</v>
      </c>
      <c r="C11" s="549">
        <v>1</v>
      </c>
      <c r="D11" s="557"/>
      <c r="E11" s="549">
        <v>522</v>
      </c>
      <c r="F11" s="557"/>
      <c r="G11" s="557"/>
      <c r="H11" s="557"/>
      <c r="I11" s="549">
        <v>2</v>
      </c>
      <c r="J11" s="556" t="s">
        <v>22</v>
      </c>
      <c r="K11" s="549">
        <v>921.62</v>
      </c>
      <c r="L11" s="557"/>
      <c r="M11" s="13">
        <f t="shared" si="0"/>
        <v>921.62</v>
      </c>
      <c r="N11" s="549">
        <v>615</v>
      </c>
      <c r="O11" s="557"/>
    </row>
    <row r="12" s="1" customFormat="1" ht="20.25" customHeight="1" spans="1:15">
      <c r="A12" s="556" t="s">
        <v>27</v>
      </c>
      <c r="B12" s="549">
        <v>38</v>
      </c>
      <c r="C12" s="549">
        <v>6</v>
      </c>
      <c r="D12" s="549"/>
      <c r="E12" s="557">
        <v>760</v>
      </c>
      <c r="F12" s="549">
        <v>682</v>
      </c>
      <c r="G12" s="557"/>
      <c r="H12" s="557"/>
      <c r="I12" s="549">
        <v>4</v>
      </c>
      <c r="J12" s="556" t="s">
        <v>22</v>
      </c>
      <c r="K12" s="549">
        <v>2280</v>
      </c>
      <c r="L12" s="557"/>
      <c r="M12" s="13">
        <f t="shared" si="0"/>
        <v>2280</v>
      </c>
      <c r="N12" s="549">
        <v>631</v>
      </c>
      <c r="O12" s="557"/>
    </row>
    <row r="13" s="1" customFormat="1" ht="20.25" customHeight="1" spans="1:15">
      <c r="A13" s="556" t="s">
        <v>28</v>
      </c>
      <c r="B13" s="549">
        <v>20</v>
      </c>
      <c r="C13" s="549">
        <v>13</v>
      </c>
      <c r="D13" s="557"/>
      <c r="E13" s="549">
        <v>522</v>
      </c>
      <c r="F13" s="557"/>
      <c r="G13" s="557"/>
      <c r="H13" s="557"/>
      <c r="I13" s="557"/>
      <c r="J13" s="556" t="s">
        <v>22</v>
      </c>
      <c r="K13" s="549">
        <v>1287.81</v>
      </c>
      <c r="L13" s="557"/>
      <c r="M13" s="13">
        <f t="shared" si="0"/>
        <v>1287.81</v>
      </c>
      <c r="N13" s="549">
        <v>774</v>
      </c>
      <c r="O13" s="557"/>
    </row>
    <row r="14" s="1" customFormat="1" ht="20.25" customHeight="1" spans="1:15">
      <c r="A14" s="556" t="s">
        <v>29</v>
      </c>
      <c r="B14" s="557">
        <v>8</v>
      </c>
      <c r="C14" s="557">
        <v>1</v>
      </c>
      <c r="D14" s="557">
        <v>66</v>
      </c>
      <c r="E14" s="557">
        <v>25</v>
      </c>
      <c r="F14" s="557">
        <v>25</v>
      </c>
      <c r="G14" s="557"/>
      <c r="H14" s="557">
        <v>80</v>
      </c>
      <c r="I14" s="557"/>
      <c r="J14" s="556" t="s">
        <v>22</v>
      </c>
      <c r="K14" s="557">
        <v>419.8</v>
      </c>
      <c r="L14" s="557"/>
      <c r="M14" s="13">
        <v>419.8</v>
      </c>
      <c r="N14" s="557">
        <v>134</v>
      </c>
      <c r="O14" s="557"/>
    </row>
    <row r="15" s="1" customFormat="1" ht="20.25" customHeight="1" spans="1:15">
      <c r="A15" s="584" t="s">
        <v>30</v>
      </c>
      <c r="B15" s="431">
        <v>50</v>
      </c>
      <c r="C15" s="431"/>
      <c r="D15" s="430"/>
      <c r="E15" s="431">
        <v>1305</v>
      </c>
      <c r="F15" s="431">
        <v>670</v>
      </c>
      <c r="G15" s="430"/>
      <c r="H15" s="430"/>
      <c r="I15" s="431">
        <v>2</v>
      </c>
      <c r="J15" s="556" t="s">
        <v>22</v>
      </c>
      <c r="K15" s="431">
        <v>4330.7</v>
      </c>
      <c r="L15" s="431">
        <v>0</v>
      </c>
      <c r="M15" s="13">
        <f t="shared" ref="M14:M23" si="1">SUM(K15:L15)</f>
        <v>4330.7</v>
      </c>
      <c r="N15" s="431">
        <v>863.5</v>
      </c>
      <c r="O15" s="431">
        <v>0</v>
      </c>
    </row>
    <row r="16" s="1" customFormat="1" ht="20.25" customHeight="1" spans="1:15">
      <c r="A16" s="13" t="s">
        <v>31</v>
      </c>
      <c r="B16" s="13">
        <v>48</v>
      </c>
      <c r="C16" s="13">
        <v>6</v>
      </c>
      <c r="D16" s="13"/>
      <c r="E16" s="13">
        <v>1058</v>
      </c>
      <c r="F16" s="13">
        <v>767</v>
      </c>
      <c r="G16" s="13"/>
      <c r="H16" s="13"/>
      <c r="I16" s="13">
        <v>4</v>
      </c>
      <c r="J16" s="556" t="s">
        <v>22</v>
      </c>
      <c r="K16" s="13">
        <v>3008</v>
      </c>
      <c r="L16" s="13"/>
      <c r="M16" s="13">
        <f t="shared" si="1"/>
        <v>3008</v>
      </c>
      <c r="N16" s="13">
        <v>699</v>
      </c>
      <c r="O16" s="13"/>
    </row>
    <row r="17" s="1" customFormat="1" ht="20.25" customHeight="1" spans="1:15">
      <c r="A17" s="556" t="s">
        <v>32</v>
      </c>
      <c r="B17" s="549">
        <v>1</v>
      </c>
      <c r="C17" s="557"/>
      <c r="D17" s="549">
        <v>38</v>
      </c>
      <c r="E17" s="557"/>
      <c r="F17" s="557"/>
      <c r="G17" s="557"/>
      <c r="H17" s="557"/>
      <c r="I17" s="557"/>
      <c r="J17" s="556" t="s">
        <v>22</v>
      </c>
      <c r="K17" s="549">
        <v>137</v>
      </c>
      <c r="L17" s="557"/>
      <c r="M17" s="13">
        <v>137</v>
      </c>
      <c r="N17" s="549">
        <v>31</v>
      </c>
      <c r="O17" s="557"/>
    </row>
    <row r="18" s="1" customFormat="1" ht="20.25" customHeight="1" spans="1:15">
      <c r="A18" s="13" t="s">
        <v>33</v>
      </c>
      <c r="B18" s="13">
        <v>25</v>
      </c>
      <c r="C18" s="13">
        <v>1</v>
      </c>
      <c r="D18" s="13"/>
      <c r="E18" s="13">
        <v>426</v>
      </c>
      <c r="F18" s="13">
        <v>126</v>
      </c>
      <c r="G18" s="13"/>
      <c r="H18" s="13"/>
      <c r="I18" s="13">
        <v>1</v>
      </c>
      <c r="J18" s="556" t="s">
        <v>22</v>
      </c>
      <c r="K18" s="13">
        <v>2492.52</v>
      </c>
      <c r="L18" s="13"/>
      <c r="M18" s="13">
        <v>2492.52</v>
      </c>
      <c r="N18" s="13">
        <v>548</v>
      </c>
      <c r="O18" s="13"/>
    </row>
    <row r="19" s="1" customFormat="1" ht="20.25" customHeight="1" spans="1:15">
      <c r="A19" s="556" t="s">
        <v>34</v>
      </c>
      <c r="B19" s="549">
        <v>64</v>
      </c>
      <c r="C19" s="549">
        <v>14</v>
      </c>
      <c r="D19" s="557"/>
      <c r="E19" s="549">
        <v>1323</v>
      </c>
      <c r="F19" s="549">
        <v>457</v>
      </c>
      <c r="G19" s="557"/>
      <c r="H19" s="549">
        <v>1</v>
      </c>
      <c r="I19" s="557"/>
      <c r="J19" s="556" t="s">
        <v>22</v>
      </c>
      <c r="K19" s="557">
        <v>3471</v>
      </c>
      <c r="L19" s="557"/>
      <c r="M19" s="13">
        <f t="shared" si="1"/>
        <v>3471</v>
      </c>
      <c r="N19" s="549">
        <v>1000</v>
      </c>
      <c r="O19" s="557"/>
    </row>
    <row r="20" s="1" customFormat="1" ht="20.25" customHeight="1" spans="1:15">
      <c r="A20" s="585" t="s">
        <v>35</v>
      </c>
      <c r="B20" s="585">
        <v>12</v>
      </c>
      <c r="C20" s="585">
        <v>1</v>
      </c>
      <c r="D20" s="585"/>
      <c r="E20" s="585">
        <v>113</v>
      </c>
      <c r="F20" s="585">
        <v>787</v>
      </c>
      <c r="G20" s="585"/>
      <c r="H20" s="585"/>
      <c r="I20" s="585"/>
      <c r="J20" s="556" t="s">
        <v>22</v>
      </c>
      <c r="K20" s="585">
        <v>688.95</v>
      </c>
      <c r="L20" s="585"/>
      <c r="M20" s="13">
        <v>688.95</v>
      </c>
      <c r="N20" s="585">
        <v>94</v>
      </c>
      <c r="O20" s="585"/>
    </row>
    <row r="21" s="1" customFormat="1" ht="20.25" customHeight="1" spans="1:15">
      <c r="A21" s="556" t="s">
        <v>36</v>
      </c>
      <c r="B21" s="549">
        <v>18</v>
      </c>
      <c r="C21" s="549">
        <v>2</v>
      </c>
      <c r="D21" s="557"/>
      <c r="E21" s="549">
        <v>265</v>
      </c>
      <c r="F21" s="549">
        <v>247</v>
      </c>
      <c r="G21" s="557"/>
      <c r="H21" s="557"/>
      <c r="I21" s="557"/>
      <c r="J21" s="556" t="s">
        <v>22</v>
      </c>
      <c r="K21" s="549">
        <v>1222</v>
      </c>
      <c r="L21" s="556" t="s">
        <v>37</v>
      </c>
      <c r="M21" s="13">
        <f t="shared" si="1"/>
        <v>1222</v>
      </c>
      <c r="N21" s="591">
        <v>259</v>
      </c>
      <c r="O21" s="557"/>
    </row>
    <row r="22" s="1" customFormat="1" ht="20.25" customHeight="1" spans="1:15">
      <c r="A22" s="13" t="s">
        <v>38</v>
      </c>
      <c r="B22" s="13">
        <v>14</v>
      </c>
      <c r="C22" s="13"/>
      <c r="D22" s="13"/>
      <c r="E22" s="225">
        <v>291</v>
      </c>
      <c r="F22" s="13"/>
      <c r="G22" s="13"/>
      <c r="H22" s="13"/>
      <c r="I22" s="13"/>
      <c r="J22" s="556" t="s">
        <v>22</v>
      </c>
      <c r="K22" s="433">
        <v>1207.04</v>
      </c>
      <c r="L22" s="13"/>
      <c r="M22" s="13">
        <f t="shared" si="1"/>
        <v>1207.04</v>
      </c>
      <c r="N22" s="13">
        <v>114</v>
      </c>
      <c r="O22" s="13"/>
    </row>
    <row r="23" s="1" customFormat="1" ht="20.25" customHeight="1" spans="1:15">
      <c r="A23" s="13" t="s">
        <v>39</v>
      </c>
      <c r="B23" s="13">
        <v>65</v>
      </c>
      <c r="C23" s="13">
        <v>3</v>
      </c>
      <c r="D23" s="13"/>
      <c r="E23" s="13">
        <v>1098</v>
      </c>
      <c r="F23" s="13">
        <v>365</v>
      </c>
      <c r="G23" s="13"/>
      <c r="H23" s="13"/>
      <c r="I23" s="13"/>
      <c r="J23" s="556" t="s">
        <v>22</v>
      </c>
      <c r="K23" s="13">
        <v>6773</v>
      </c>
      <c r="L23" s="13"/>
      <c r="M23" s="13">
        <f t="shared" si="1"/>
        <v>6773</v>
      </c>
      <c r="N23" s="13">
        <v>691</v>
      </c>
      <c r="O23" s="13"/>
    </row>
    <row r="24" s="1" customFormat="1" ht="20.25" customHeight="1" spans="1:15">
      <c r="A24" s="584" t="s">
        <v>40</v>
      </c>
      <c r="B24" s="431">
        <v>17</v>
      </c>
      <c r="C24" s="431">
        <v>0</v>
      </c>
      <c r="D24" s="584"/>
      <c r="E24" s="431">
        <v>473</v>
      </c>
      <c r="F24" s="431">
        <v>79</v>
      </c>
      <c r="G24" s="584"/>
      <c r="H24" s="584"/>
      <c r="I24" s="584"/>
      <c r="J24" s="556" t="s">
        <v>22</v>
      </c>
      <c r="K24" s="431">
        <v>1319</v>
      </c>
      <c r="L24" s="584"/>
      <c r="M24" s="13">
        <f t="shared" ref="M24:M33" si="2">SUM(K24:L24)</f>
        <v>1319</v>
      </c>
      <c r="N24" s="431">
        <v>317</v>
      </c>
      <c r="O24" s="13"/>
    </row>
    <row r="25" s="1" customFormat="1" ht="20.25" customHeight="1" spans="1:15">
      <c r="A25" s="122" t="s">
        <v>41</v>
      </c>
      <c r="B25" s="122">
        <v>18</v>
      </c>
      <c r="C25" s="122"/>
      <c r="D25" s="122"/>
      <c r="E25" s="122">
        <v>554</v>
      </c>
      <c r="F25" s="122"/>
      <c r="G25" s="122"/>
      <c r="H25" s="122"/>
      <c r="I25" s="122"/>
      <c r="J25" s="556" t="s">
        <v>22</v>
      </c>
      <c r="K25" s="122">
        <v>1385.05</v>
      </c>
      <c r="L25" s="122"/>
      <c r="M25" s="13">
        <f t="shared" si="2"/>
        <v>1385.05</v>
      </c>
      <c r="N25" s="122">
        <v>238</v>
      </c>
      <c r="O25" s="122"/>
    </row>
    <row r="26" s="1" customFormat="1" ht="20.25" customHeight="1" spans="1:15">
      <c r="A26" s="556" t="s">
        <v>42</v>
      </c>
      <c r="B26" s="549">
        <v>31</v>
      </c>
      <c r="C26" s="549">
        <v>4</v>
      </c>
      <c r="D26" s="557"/>
      <c r="E26" s="549">
        <v>499</v>
      </c>
      <c r="F26" s="549">
        <v>466</v>
      </c>
      <c r="G26" s="557"/>
      <c r="H26" s="557"/>
      <c r="I26" s="549">
        <v>2</v>
      </c>
      <c r="J26" s="556" t="s">
        <v>22</v>
      </c>
      <c r="K26" s="557">
        <v>2217.76</v>
      </c>
      <c r="L26" s="549"/>
      <c r="M26" s="13">
        <f t="shared" si="2"/>
        <v>2217.76</v>
      </c>
      <c r="N26" s="549">
        <v>531</v>
      </c>
      <c r="O26" s="13"/>
    </row>
    <row r="27" s="1" customFormat="1" ht="20.25" customHeight="1" spans="1:15">
      <c r="A27" s="556" t="s">
        <v>43</v>
      </c>
      <c r="B27" s="549">
        <v>46</v>
      </c>
      <c r="C27" s="549">
        <v>9</v>
      </c>
      <c r="D27" s="549">
        <v>0</v>
      </c>
      <c r="E27" s="549">
        <v>1340</v>
      </c>
      <c r="F27" s="549">
        <v>350</v>
      </c>
      <c r="G27" s="549">
        <v>0</v>
      </c>
      <c r="H27" s="549">
        <v>18</v>
      </c>
      <c r="I27" s="549">
        <v>7</v>
      </c>
      <c r="J27" s="556" t="s">
        <v>22</v>
      </c>
      <c r="K27" s="549">
        <v>4712.279</v>
      </c>
      <c r="L27" s="549">
        <v>0</v>
      </c>
      <c r="M27" s="13">
        <f t="shared" si="2"/>
        <v>4712.279</v>
      </c>
      <c r="N27" s="549">
        <v>1794</v>
      </c>
      <c r="O27" s="549">
        <v>0</v>
      </c>
    </row>
    <row r="28" s="1" customFormat="1" ht="20.25" customHeight="1" spans="1:15">
      <c r="A28" s="13" t="s">
        <v>44</v>
      </c>
      <c r="B28" s="13">
        <v>28</v>
      </c>
      <c r="C28" s="13"/>
      <c r="D28" s="13"/>
      <c r="E28" s="13">
        <v>568</v>
      </c>
      <c r="F28" s="13">
        <v>100</v>
      </c>
      <c r="G28" s="13">
        <v>198</v>
      </c>
      <c r="H28" s="13"/>
      <c r="I28" s="13"/>
      <c r="J28" s="556" t="s">
        <v>22</v>
      </c>
      <c r="K28" s="13">
        <v>2336</v>
      </c>
      <c r="L28" s="13"/>
      <c r="M28" s="13">
        <f t="shared" si="2"/>
        <v>2336</v>
      </c>
      <c r="N28" s="13">
        <v>418</v>
      </c>
      <c r="O28" s="13"/>
    </row>
    <row r="29" s="1" customFormat="1" ht="20.25" customHeight="1" spans="1:15">
      <c r="A29" s="584" t="s">
        <v>45</v>
      </c>
      <c r="B29" s="431">
        <v>5</v>
      </c>
      <c r="C29" s="431">
        <v>0</v>
      </c>
      <c r="D29" s="430"/>
      <c r="E29" s="431">
        <v>130</v>
      </c>
      <c r="F29" s="431">
        <v>225</v>
      </c>
      <c r="G29" s="430"/>
      <c r="H29" s="430"/>
      <c r="I29" s="430"/>
      <c r="J29" s="556" t="s">
        <v>22</v>
      </c>
      <c r="K29" s="431">
        <v>320.39</v>
      </c>
      <c r="L29" s="430"/>
      <c r="M29" s="13">
        <f t="shared" si="2"/>
        <v>320.39</v>
      </c>
      <c r="N29" s="431">
        <v>92</v>
      </c>
      <c r="O29" s="585"/>
    </row>
    <row r="30" s="1" customFormat="1" ht="20.25" customHeight="1" spans="1:15">
      <c r="A30" s="13" t="s">
        <v>46</v>
      </c>
      <c r="B30" s="13">
        <v>55</v>
      </c>
      <c r="C30" s="13"/>
      <c r="D30" s="13"/>
      <c r="E30" s="13">
        <v>674</v>
      </c>
      <c r="F30" s="13">
        <v>660</v>
      </c>
      <c r="G30" s="13"/>
      <c r="H30" s="13"/>
      <c r="I30" s="13"/>
      <c r="J30" s="556" t="s">
        <v>22</v>
      </c>
      <c r="K30" s="13">
        <v>3194.17</v>
      </c>
      <c r="L30" s="13"/>
      <c r="M30" s="13">
        <f t="shared" si="2"/>
        <v>3194.17</v>
      </c>
      <c r="N30" s="13"/>
      <c r="O30" s="13">
        <v>1228.5</v>
      </c>
    </row>
    <row r="31" s="1" customFormat="1" ht="20.25" customHeight="1" spans="1:15">
      <c r="A31" s="581" t="s">
        <v>47</v>
      </c>
      <c r="B31" s="581">
        <v>58</v>
      </c>
      <c r="C31" s="310">
        <v>2</v>
      </c>
      <c r="D31" s="8"/>
      <c r="E31" s="8">
        <v>1037</v>
      </c>
      <c r="F31" s="8">
        <v>1163</v>
      </c>
      <c r="G31" s="8"/>
      <c r="H31" s="8"/>
      <c r="I31" s="6"/>
      <c r="J31" s="556" t="s">
        <v>22</v>
      </c>
      <c r="K31" s="8">
        <v>2971.39</v>
      </c>
      <c r="L31" s="8"/>
      <c r="M31" s="13">
        <v>2971.39</v>
      </c>
      <c r="N31" s="8">
        <v>553</v>
      </c>
      <c r="O31" s="8"/>
    </row>
    <row r="32" s="1" customFormat="1" ht="20.25" customHeight="1" spans="1:15">
      <c r="A32" s="13" t="s">
        <v>48</v>
      </c>
      <c r="B32" s="13">
        <v>20</v>
      </c>
      <c r="C32" s="13">
        <v>1</v>
      </c>
      <c r="D32" s="13"/>
      <c r="E32" s="13">
        <v>344</v>
      </c>
      <c r="F32" s="13">
        <v>652</v>
      </c>
      <c r="G32" s="13"/>
      <c r="H32" s="13"/>
      <c r="I32" s="13"/>
      <c r="J32" s="556" t="s">
        <v>22</v>
      </c>
      <c r="K32" s="13">
        <v>1483.4</v>
      </c>
      <c r="L32" s="13"/>
      <c r="M32" s="13">
        <f t="shared" si="2"/>
        <v>1483.4</v>
      </c>
      <c r="N32" s="13">
        <v>332</v>
      </c>
      <c r="O32" s="13"/>
    </row>
    <row r="33" s="1" customFormat="1" ht="20.25" customHeight="1" spans="1:15">
      <c r="A33" s="585" t="s">
        <v>49</v>
      </c>
      <c r="B33" s="6">
        <v>8</v>
      </c>
      <c r="C33" s="13">
        <v>0</v>
      </c>
      <c r="D33" s="13"/>
      <c r="E33" s="13">
        <v>383</v>
      </c>
      <c r="F33" s="13"/>
      <c r="G33" s="13"/>
      <c r="H33" s="13"/>
      <c r="I33" s="13"/>
      <c r="J33" s="556" t="s">
        <v>22</v>
      </c>
      <c r="K33" s="13">
        <v>547.47</v>
      </c>
      <c r="L33" s="13"/>
      <c r="M33" s="13">
        <f t="shared" si="2"/>
        <v>547.47</v>
      </c>
      <c r="N33" s="13">
        <v>149</v>
      </c>
      <c r="O33" s="13"/>
    </row>
    <row r="34" s="1" customFormat="1" ht="20.25" customHeight="1" spans="1:15">
      <c r="A34" s="13" t="s">
        <v>50</v>
      </c>
      <c r="B34" s="13">
        <v>42</v>
      </c>
      <c r="C34" s="13">
        <v>13</v>
      </c>
      <c r="D34" s="13"/>
      <c r="E34" s="13">
        <v>1181</v>
      </c>
      <c r="F34" s="13">
        <v>748</v>
      </c>
      <c r="G34" s="13"/>
      <c r="H34" s="13"/>
      <c r="I34" s="13"/>
      <c r="J34" s="556" t="s">
        <v>22</v>
      </c>
      <c r="K34" s="13">
        <v>3631.93</v>
      </c>
      <c r="L34" s="13"/>
      <c r="M34" s="13">
        <f t="shared" ref="M34:M39" si="3">SUM(K34:L34)</f>
        <v>3631.93</v>
      </c>
      <c r="N34" s="13">
        <v>718</v>
      </c>
      <c r="O34" s="13"/>
    </row>
    <row r="35" s="1" customFormat="1" ht="20.25" customHeight="1" spans="1:15">
      <c r="A35" s="13" t="s">
        <v>51</v>
      </c>
      <c r="B35" s="13">
        <v>39</v>
      </c>
      <c r="C35" s="13">
        <v>7</v>
      </c>
      <c r="D35" s="13"/>
      <c r="E35" s="13">
        <v>731</v>
      </c>
      <c r="F35" s="13">
        <v>1148</v>
      </c>
      <c r="G35" s="13"/>
      <c r="H35" s="13"/>
      <c r="I35" s="13"/>
      <c r="J35" s="556" t="s">
        <v>22</v>
      </c>
      <c r="K35" s="13">
        <v>4666</v>
      </c>
      <c r="L35" s="13"/>
      <c r="M35" s="13">
        <v>4666</v>
      </c>
      <c r="N35" s="13">
        <v>176</v>
      </c>
      <c r="O35" s="13"/>
    </row>
    <row r="36" s="1" customFormat="1" ht="20.25" customHeight="1" spans="1:15">
      <c r="A36" s="122" t="s">
        <v>52</v>
      </c>
      <c r="B36" s="122">
        <v>13</v>
      </c>
      <c r="C36" s="122"/>
      <c r="D36" s="122"/>
      <c r="E36" s="122">
        <v>356</v>
      </c>
      <c r="F36" s="122">
        <v>70</v>
      </c>
      <c r="G36" s="122"/>
      <c r="H36" s="122"/>
      <c r="I36" s="122">
        <v>1</v>
      </c>
      <c r="J36" s="556" t="s">
        <v>22</v>
      </c>
      <c r="K36" s="122">
        <v>960.31</v>
      </c>
      <c r="L36" s="122"/>
      <c r="M36" s="13">
        <f t="shared" si="3"/>
        <v>960.31</v>
      </c>
      <c r="N36" s="122">
        <v>357</v>
      </c>
      <c r="O36" s="122"/>
    </row>
    <row r="37" s="1" customFormat="1" ht="20.25" customHeight="1" spans="1:15">
      <c r="A37" s="13" t="s">
        <v>53</v>
      </c>
      <c r="B37" s="13">
        <v>65</v>
      </c>
      <c r="C37" s="13">
        <v>3</v>
      </c>
      <c r="D37" s="13"/>
      <c r="E37" s="13">
        <v>1577</v>
      </c>
      <c r="F37" s="13">
        <v>130</v>
      </c>
      <c r="G37" s="13"/>
      <c r="H37" s="13"/>
      <c r="I37" s="13"/>
      <c r="J37" s="556" t="s">
        <v>22</v>
      </c>
      <c r="K37" s="13">
        <v>7184.26</v>
      </c>
      <c r="L37" s="13"/>
      <c r="M37" s="13">
        <f t="shared" si="3"/>
        <v>7184.26</v>
      </c>
      <c r="N37" s="13">
        <v>1826</v>
      </c>
      <c r="O37" s="13"/>
    </row>
    <row r="38" s="1" customFormat="1" ht="20.25" customHeight="1" spans="1:15">
      <c r="A38" s="122" t="s">
        <v>54</v>
      </c>
      <c r="B38" s="122">
        <v>5</v>
      </c>
      <c r="C38" s="122">
        <v>0</v>
      </c>
      <c r="D38" s="122"/>
      <c r="E38" s="122">
        <v>134</v>
      </c>
      <c r="F38" s="122">
        <v>64</v>
      </c>
      <c r="G38" s="122"/>
      <c r="H38" s="122"/>
      <c r="I38" s="122"/>
      <c r="J38" s="556" t="s">
        <v>22</v>
      </c>
      <c r="K38" s="122">
        <v>606</v>
      </c>
      <c r="L38" s="122"/>
      <c r="M38" s="13">
        <f t="shared" si="3"/>
        <v>606</v>
      </c>
      <c r="N38" s="122">
        <v>82</v>
      </c>
      <c r="O38" s="122"/>
    </row>
    <row r="39" s="1" customFormat="1" ht="20.25" customHeight="1" spans="1:15">
      <c r="A39" s="122" t="s">
        <v>55</v>
      </c>
      <c r="B39" s="122">
        <v>49</v>
      </c>
      <c r="C39" s="122">
        <v>1</v>
      </c>
      <c r="D39" s="122"/>
      <c r="E39" s="122">
        <v>926</v>
      </c>
      <c r="F39" s="122">
        <v>451</v>
      </c>
      <c r="G39" s="122"/>
      <c r="H39" s="122"/>
      <c r="I39" s="122">
        <v>3</v>
      </c>
      <c r="J39" s="556" t="s">
        <v>22</v>
      </c>
      <c r="K39" s="122">
        <v>4142.89</v>
      </c>
      <c r="L39" s="122"/>
      <c r="M39" s="13">
        <f t="shared" si="3"/>
        <v>4142.89</v>
      </c>
      <c r="N39" s="122">
        <v>765</v>
      </c>
      <c r="O39" s="122"/>
    </row>
    <row r="40" s="1" customFormat="1" ht="20.25" customHeight="1" spans="1:15">
      <c r="A40" s="13" t="s">
        <v>56</v>
      </c>
      <c r="B40" s="13">
        <v>26</v>
      </c>
      <c r="C40" s="13">
        <v>0</v>
      </c>
      <c r="D40" s="13"/>
      <c r="E40" s="13">
        <v>557</v>
      </c>
      <c r="F40" s="13">
        <v>452</v>
      </c>
      <c r="G40" s="13"/>
      <c r="H40" s="13"/>
      <c r="I40" s="13">
        <v>2</v>
      </c>
      <c r="J40" s="556" t="s">
        <v>22</v>
      </c>
      <c r="K40" s="13">
        <v>2493.2</v>
      </c>
      <c r="L40" s="13"/>
      <c r="M40" s="13">
        <f t="shared" ref="M40:M55" si="4">SUM(K40:L40)</f>
        <v>2493.2</v>
      </c>
      <c r="N40" s="13">
        <v>469.5</v>
      </c>
      <c r="O40" s="13"/>
    </row>
    <row r="41" s="1" customFormat="1" ht="20.25" customHeight="1" spans="1:15">
      <c r="A41" s="13" t="s">
        <v>57</v>
      </c>
      <c r="B41" s="13">
        <v>21</v>
      </c>
      <c r="C41" s="13">
        <v>1</v>
      </c>
      <c r="D41" s="13"/>
      <c r="E41" s="13">
        <v>401</v>
      </c>
      <c r="F41" s="13"/>
      <c r="G41" s="13"/>
      <c r="H41" s="13"/>
      <c r="I41" s="13"/>
      <c r="J41" s="556" t="s">
        <v>22</v>
      </c>
      <c r="K41" s="13">
        <v>1285</v>
      </c>
      <c r="L41" s="13"/>
      <c r="M41" s="13">
        <f t="shared" si="4"/>
        <v>1285</v>
      </c>
      <c r="N41" s="13"/>
      <c r="O41" s="122"/>
    </row>
    <row r="42" s="1" customFormat="1" ht="20.25" customHeight="1" spans="1:15">
      <c r="A42" s="13" t="s">
        <v>58</v>
      </c>
      <c r="B42" s="13">
        <v>9</v>
      </c>
      <c r="C42" s="13">
        <v>0</v>
      </c>
      <c r="D42" s="13">
        <v>0</v>
      </c>
      <c r="E42" s="75">
        <v>183</v>
      </c>
      <c r="F42" s="13">
        <v>5</v>
      </c>
      <c r="G42" s="13">
        <v>0</v>
      </c>
      <c r="H42" s="13">
        <v>13</v>
      </c>
      <c r="I42" s="13">
        <v>1</v>
      </c>
      <c r="J42" s="556" t="s">
        <v>22</v>
      </c>
      <c r="K42" s="13">
        <v>733.7</v>
      </c>
      <c r="L42" s="13">
        <v>0</v>
      </c>
      <c r="M42" s="13">
        <f t="shared" si="4"/>
        <v>733.7</v>
      </c>
      <c r="N42" s="13">
        <v>158</v>
      </c>
      <c r="O42" s="13">
        <v>20</v>
      </c>
    </row>
    <row r="43" s="1" customFormat="1" ht="20.25" customHeight="1" spans="1:15">
      <c r="A43" s="13" t="s">
        <v>59</v>
      </c>
      <c r="B43" s="13">
        <v>22</v>
      </c>
      <c r="C43" s="13">
        <v>2</v>
      </c>
      <c r="D43" s="13"/>
      <c r="E43" s="13">
        <v>671</v>
      </c>
      <c r="F43" s="13">
        <v>773</v>
      </c>
      <c r="G43" s="13"/>
      <c r="H43" s="13"/>
      <c r="I43" s="13"/>
      <c r="J43" s="556" t="s">
        <v>22</v>
      </c>
      <c r="K43" s="13">
        <v>1908</v>
      </c>
      <c r="L43" s="13">
        <v>11</v>
      </c>
      <c r="M43" s="13">
        <v>1919</v>
      </c>
      <c r="N43" s="13">
        <v>661</v>
      </c>
      <c r="O43" s="13"/>
    </row>
    <row r="44" s="1" customFormat="1" ht="20.25" customHeight="1" spans="1:15">
      <c r="A44" s="13" t="s">
        <v>60</v>
      </c>
      <c r="B44" s="13">
        <v>42</v>
      </c>
      <c r="C44" s="13">
        <v>2</v>
      </c>
      <c r="D44" s="13"/>
      <c r="E44" s="13">
        <v>1562</v>
      </c>
      <c r="F44" s="13">
        <v>594</v>
      </c>
      <c r="G44" s="13"/>
      <c r="H44" s="13"/>
      <c r="I44" s="13"/>
      <c r="J44" s="556" t="s">
        <v>22</v>
      </c>
      <c r="K44" s="13">
        <v>4561</v>
      </c>
      <c r="L44" s="13"/>
      <c r="M44" s="13">
        <f t="shared" si="4"/>
        <v>4561</v>
      </c>
      <c r="N44" s="13">
        <v>2299</v>
      </c>
      <c r="O44" s="13"/>
    </row>
    <row r="45" s="1" customFormat="1" ht="20.25" customHeight="1" spans="1:15">
      <c r="A45" s="586" t="s">
        <v>61</v>
      </c>
      <c r="B45" s="586">
        <v>20</v>
      </c>
      <c r="C45" s="586"/>
      <c r="D45" s="586"/>
      <c r="E45" s="586">
        <v>354</v>
      </c>
      <c r="F45" s="586">
        <v>604</v>
      </c>
      <c r="G45" s="586"/>
      <c r="H45" s="586"/>
      <c r="I45" s="586"/>
      <c r="J45" s="556" t="s">
        <v>22</v>
      </c>
      <c r="K45" s="586">
        <v>2351.11</v>
      </c>
      <c r="L45" s="586"/>
      <c r="M45" s="13">
        <f t="shared" si="4"/>
        <v>2351.11</v>
      </c>
      <c r="N45" s="586">
        <v>245</v>
      </c>
      <c r="O45" s="586"/>
    </row>
    <row r="46" s="1" customFormat="1" ht="20.25" customHeight="1" spans="1:15">
      <c r="A46" s="122" t="s">
        <v>62</v>
      </c>
      <c r="B46" s="122">
        <v>32</v>
      </c>
      <c r="C46" s="122">
        <v>0</v>
      </c>
      <c r="D46" s="122"/>
      <c r="E46" s="122">
        <v>467</v>
      </c>
      <c r="F46" s="122">
        <v>526</v>
      </c>
      <c r="G46" s="122"/>
      <c r="H46" s="122"/>
      <c r="I46" s="122"/>
      <c r="J46" s="556" t="s">
        <v>22</v>
      </c>
      <c r="K46" s="122">
        <v>2268.6</v>
      </c>
      <c r="L46" s="122"/>
      <c r="M46" s="13">
        <f t="shared" si="4"/>
        <v>2268.6</v>
      </c>
      <c r="N46" s="122">
        <v>585.5</v>
      </c>
      <c r="O46" s="122"/>
    </row>
    <row r="47" s="1" customFormat="1" ht="20.25" customHeight="1" spans="1:15">
      <c r="A47" s="585" t="s">
        <v>63</v>
      </c>
      <c r="B47" s="13">
        <v>31</v>
      </c>
      <c r="C47" s="13"/>
      <c r="D47" s="13"/>
      <c r="E47" s="13">
        <v>1142</v>
      </c>
      <c r="F47" s="13">
        <v>1035</v>
      </c>
      <c r="G47" s="13"/>
      <c r="H47" s="13"/>
      <c r="I47" s="13"/>
      <c r="J47" s="556" t="s">
        <v>22</v>
      </c>
      <c r="K47" s="13">
        <v>3785.82</v>
      </c>
      <c r="L47" s="13"/>
      <c r="M47" s="13">
        <f t="shared" si="4"/>
        <v>3785.82</v>
      </c>
      <c r="N47" s="13">
        <v>924</v>
      </c>
      <c r="O47" s="13">
        <v>90</v>
      </c>
    </row>
    <row r="48" s="1" customFormat="1" ht="20.25" customHeight="1" spans="1:15">
      <c r="A48" s="122" t="s">
        <v>64</v>
      </c>
      <c r="B48" s="122">
        <v>18</v>
      </c>
      <c r="C48" s="122">
        <v>1</v>
      </c>
      <c r="D48" s="122"/>
      <c r="E48" s="122">
        <v>520</v>
      </c>
      <c r="F48" s="122"/>
      <c r="G48" s="122"/>
      <c r="H48" s="122"/>
      <c r="I48" s="122"/>
      <c r="J48" s="556" t="s">
        <v>22</v>
      </c>
      <c r="K48" s="135">
        <v>1343.91</v>
      </c>
      <c r="L48" s="122"/>
      <c r="M48" s="13">
        <v>1343.91</v>
      </c>
      <c r="N48" s="122">
        <v>334</v>
      </c>
      <c r="O48" s="122"/>
    </row>
    <row r="49" s="1" customFormat="1" ht="20.25" customHeight="1" spans="1:15">
      <c r="A49" s="13" t="s">
        <v>65</v>
      </c>
      <c r="B49" s="13">
        <v>153</v>
      </c>
      <c r="C49" s="13">
        <v>5</v>
      </c>
      <c r="D49" s="13"/>
      <c r="E49" s="13">
        <v>3629</v>
      </c>
      <c r="F49" s="13">
        <v>2619</v>
      </c>
      <c r="G49" s="13"/>
      <c r="H49" s="13"/>
      <c r="I49" s="13"/>
      <c r="J49" s="556" t="s">
        <v>22</v>
      </c>
      <c r="K49" s="13">
        <v>19082.28</v>
      </c>
      <c r="L49" s="13"/>
      <c r="M49" s="13">
        <f t="shared" si="4"/>
        <v>19082.28</v>
      </c>
      <c r="N49" s="13">
        <v>5485</v>
      </c>
      <c r="O49" s="13"/>
    </row>
    <row r="50" s="1" customFormat="1" ht="20.25" customHeight="1" spans="1:15">
      <c r="A50" s="13" t="s">
        <v>66</v>
      </c>
      <c r="B50" s="13">
        <v>2</v>
      </c>
      <c r="C50" s="13">
        <v>0</v>
      </c>
      <c r="D50" s="13"/>
      <c r="E50" s="13">
        <v>110</v>
      </c>
      <c r="F50" s="13"/>
      <c r="G50" s="13"/>
      <c r="H50" s="13"/>
      <c r="I50" s="13">
        <v>0</v>
      </c>
      <c r="J50" s="556" t="s">
        <v>22</v>
      </c>
      <c r="K50" s="13">
        <v>138.2</v>
      </c>
      <c r="L50" s="13"/>
      <c r="M50" s="13">
        <f t="shared" si="4"/>
        <v>138.2</v>
      </c>
      <c r="N50" s="13">
        <v>30</v>
      </c>
      <c r="O50" s="13">
        <v>20</v>
      </c>
    </row>
    <row r="51" s="1" customFormat="1" ht="20.25" customHeight="1" spans="1:15">
      <c r="A51" s="585" t="s">
        <v>67</v>
      </c>
      <c r="B51" s="13">
        <v>41</v>
      </c>
      <c r="C51" s="13"/>
      <c r="D51" s="13"/>
      <c r="E51" s="13">
        <v>1338</v>
      </c>
      <c r="F51" s="13">
        <v>170</v>
      </c>
      <c r="G51" s="13"/>
      <c r="H51" s="13"/>
      <c r="I51" s="13"/>
      <c r="J51" s="556" t="s">
        <v>22</v>
      </c>
      <c r="K51" s="13">
        <v>2599.69</v>
      </c>
      <c r="L51" s="585" t="s">
        <v>37</v>
      </c>
      <c r="M51" s="13">
        <f t="shared" si="4"/>
        <v>2599.69</v>
      </c>
      <c r="N51" s="75">
        <v>1026</v>
      </c>
      <c r="O51" s="13"/>
    </row>
    <row r="52" s="1" customFormat="1" ht="20.25" customHeight="1" spans="1:15">
      <c r="A52" s="57" t="s">
        <v>68</v>
      </c>
      <c r="B52" s="57">
        <v>49</v>
      </c>
      <c r="C52" s="57"/>
      <c r="D52" s="57"/>
      <c r="E52" s="57">
        <v>1101</v>
      </c>
      <c r="F52" s="57">
        <v>460</v>
      </c>
      <c r="G52" s="57"/>
      <c r="H52" s="57"/>
      <c r="I52" s="57"/>
      <c r="J52" s="556" t="s">
        <v>22</v>
      </c>
      <c r="K52" s="57">
        <v>3104.4</v>
      </c>
      <c r="L52" s="57"/>
      <c r="M52" s="13">
        <f t="shared" si="4"/>
        <v>3104.4</v>
      </c>
      <c r="N52" s="57">
        <v>686</v>
      </c>
      <c r="O52" s="57"/>
    </row>
    <row r="53" s="1" customFormat="1" ht="20.25" customHeight="1" spans="1:15">
      <c r="A53" s="57" t="s">
        <v>69</v>
      </c>
      <c r="B53" s="557">
        <v>164</v>
      </c>
      <c r="C53" s="557"/>
      <c r="D53" s="557"/>
      <c r="E53" s="557">
        <v>4715</v>
      </c>
      <c r="F53" s="557"/>
      <c r="G53" s="557"/>
      <c r="H53" s="557"/>
      <c r="I53" s="557"/>
      <c r="J53" s="556" t="s">
        <v>22</v>
      </c>
      <c r="K53" s="57">
        <v>27438.56</v>
      </c>
      <c r="L53" s="557"/>
      <c r="M53" s="13">
        <f t="shared" si="4"/>
        <v>27438.56</v>
      </c>
      <c r="N53" s="557">
        <v>6526</v>
      </c>
      <c r="O53" s="557"/>
    </row>
    <row r="54" s="1" customFormat="1" ht="20.25" customHeight="1" spans="1:15">
      <c r="A54" s="13" t="s">
        <v>70</v>
      </c>
      <c r="B54" s="13">
        <v>48</v>
      </c>
      <c r="C54" s="13">
        <v>4</v>
      </c>
      <c r="D54" s="13"/>
      <c r="E54" s="13">
        <v>1344</v>
      </c>
      <c r="F54" s="13">
        <v>480</v>
      </c>
      <c r="G54" s="13"/>
      <c r="H54" s="13"/>
      <c r="I54" s="13"/>
      <c r="J54" s="556" t="s">
        <v>22</v>
      </c>
      <c r="K54" s="13">
        <v>4551</v>
      </c>
      <c r="L54" s="13"/>
      <c r="M54" s="13">
        <f t="shared" si="4"/>
        <v>4551</v>
      </c>
      <c r="N54" s="13">
        <v>1375</v>
      </c>
      <c r="O54" s="13"/>
    </row>
    <row r="55" s="471" customFormat="1" ht="20.25" customHeight="1" spans="1:16">
      <c r="A55" s="13" t="s">
        <v>71</v>
      </c>
      <c r="B55" s="13">
        <v>27</v>
      </c>
      <c r="C55" s="13">
        <v>0</v>
      </c>
      <c r="D55" s="13"/>
      <c r="E55" s="13">
        <v>603</v>
      </c>
      <c r="F55" s="13">
        <v>510</v>
      </c>
      <c r="G55" s="13"/>
      <c r="H55" s="13"/>
      <c r="I55" s="13"/>
      <c r="J55" s="556" t="s">
        <v>22</v>
      </c>
      <c r="K55" s="13">
        <v>1325</v>
      </c>
      <c r="L55" s="13">
        <v>41.4</v>
      </c>
      <c r="M55" s="13">
        <v>1366.4</v>
      </c>
      <c r="N55" s="13">
        <v>386</v>
      </c>
      <c r="O55" s="13"/>
      <c r="P55" s="1"/>
    </row>
    <row r="56" s="28" customFormat="1" ht="20.25" customHeight="1" spans="1:16">
      <c r="A56" s="225" t="s">
        <v>72</v>
      </c>
      <c r="B56" s="225">
        <f t="shared" ref="B56:O56" si="5">SUM(B7:B55)</f>
        <v>1641</v>
      </c>
      <c r="C56" s="225">
        <f t="shared" si="5"/>
        <v>109</v>
      </c>
      <c r="D56" s="225">
        <f t="shared" si="5"/>
        <v>104</v>
      </c>
      <c r="E56" s="225">
        <f t="shared" si="5"/>
        <v>41537</v>
      </c>
      <c r="F56" s="225">
        <f t="shared" si="5"/>
        <v>19247</v>
      </c>
      <c r="G56" s="225">
        <f t="shared" si="5"/>
        <v>268</v>
      </c>
      <c r="H56" s="225">
        <f t="shared" si="5"/>
        <v>112</v>
      </c>
      <c r="I56" s="225">
        <f t="shared" si="5"/>
        <v>30</v>
      </c>
      <c r="J56" s="225"/>
      <c r="K56" s="225">
        <f>SUM(K7:K55)</f>
        <v>166158.009</v>
      </c>
      <c r="L56" s="225">
        <f t="shared" si="5"/>
        <v>52.4</v>
      </c>
      <c r="M56" s="225">
        <f t="shared" si="5"/>
        <v>166229.409</v>
      </c>
      <c r="N56" s="225">
        <f t="shared" si="5"/>
        <v>36936.5</v>
      </c>
      <c r="O56" s="225">
        <f t="shared" si="5"/>
        <v>1358.5</v>
      </c>
      <c r="P56"/>
    </row>
    <row r="57" ht="20.25" customHeight="1" spans="1:2">
      <c r="A57" t="s">
        <v>73</v>
      </c>
      <c r="B57" s="587">
        <v>45221</v>
      </c>
    </row>
    <row r="58" ht="20.25" customHeight="1" spans="1:11">
      <c r="A58" t="s">
        <v>74</v>
      </c>
      <c r="F58" t="s">
        <v>75</v>
      </c>
      <c r="K58" t="s">
        <v>76</v>
      </c>
    </row>
  </sheetData>
  <autoFilter ref="A6:T58">
    <extLst/>
  </autoFilter>
  <mergeCells count="19">
    <mergeCell ref="A2:O2"/>
    <mergeCell ref="D4:H4"/>
    <mergeCell ref="J4:M4"/>
    <mergeCell ref="N4:O4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备注" prompt="填写收储企业类型为其它草畜种时，请在备注中注明具体养殖畜种" sqref="L6 L31"/>
  </dataValidations>
  <pageMargins left="0.41875" right="0.349305555555556" top="0.747916666666667" bottom="0.509027777777778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P7" sqref="P7"/>
    </sheetView>
  </sheetViews>
  <sheetFormatPr defaultColWidth="9" defaultRowHeight="13.5"/>
  <cols>
    <col min="1" max="1" width="12.875" customWidth="1"/>
    <col min="2" max="2" width="19.5" customWidth="1"/>
    <col min="3" max="3" width="14.5" customWidth="1"/>
    <col min="4" max="15" width="5.25833333333333" customWidth="1"/>
    <col min="16" max="16" width="6.875" customWidth="1"/>
    <col min="17" max="17" width="10.875" customWidth="1"/>
    <col min="18" max="18" width="8.875" customWidth="1"/>
    <col min="19" max="19" width="6.125" customWidth="1"/>
    <col min="20" max="20" width="10" customWidth="1"/>
    <col min="21" max="21" width="5.25833333333333" customWidth="1"/>
    <col min="22" max="22" width="6.75833333333333" customWidth="1"/>
    <col min="23" max="23" width="8" customWidth="1"/>
  </cols>
  <sheetData>
    <row r="1" ht="15.75" customHeight="1" spans="1:1">
      <c r="A1" t="s">
        <v>77</v>
      </c>
    </row>
    <row r="2" ht="22.5" spans="1:23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4.95" customHeight="1" spans="1:22">
      <c r="A3" s="3" t="s">
        <v>79</v>
      </c>
      <c r="B3" s="3"/>
      <c r="C3" s="4"/>
      <c r="D3" s="5"/>
      <c r="E3" s="5"/>
      <c r="F3" s="3" t="s">
        <v>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27" customFormat="1" ht="21" customHeight="1" spans="1:23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/>
      <c r="I4" s="6"/>
      <c r="J4" s="6" t="s">
        <v>85</v>
      </c>
      <c r="K4" s="6"/>
      <c r="L4" s="21" t="s">
        <v>8</v>
      </c>
      <c r="M4" s="22"/>
      <c r="N4" s="22"/>
      <c r="O4" s="22"/>
      <c r="P4" s="22"/>
      <c r="Q4" s="22"/>
      <c r="R4" s="22"/>
      <c r="S4" s="22"/>
      <c r="T4" s="24"/>
      <c r="U4" s="25" t="s">
        <v>9</v>
      </c>
      <c r="V4" s="25"/>
      <c r="W4" s="25" t="s">
        <v>86</v>
      </c>
    </row>
    <row r="5" s="27" customFormat="1" ht="21" customHeight="1" spans="1:23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8" t="s">
        <v>90</v>
      </c>
      <c r="I5" s="8" t="s">
        <v>91</v>
      </c>
      <c r="J5" s="6" t="s">
        <v>92</v>
      </c>
      <c r="K5" s="6" t="s">
        <v>93</v>
      </c>
      <c r="L5" s="6" t="s">
        <v>15</v>
      </c>
      <c r="M5" s="6" t="s">
        <v>94</v>
      </c>
      <c r="N5" s="6"/>
      <c r="O5" s="6"/>
      <c r="P5" s="6"/>
      <c r="Q5" s="6"/>
      <c r="R5" s="8" t="s">
        <v>95</v>
      </c>
      <c r="S5" s="8"/>
      <c r="T5" s="8" t="s">
        <v>18</v>
      </c>
      <c r="U5" s="8" t="s">
        <v>19</v>
      </c>
      <c r="V5" s="8" t="s">
        <v>20</v>
      </c>
      <c r="W5" s="25"/>
    </row>
    <row r="6" s="27" customFormat="1" ht="53.25" customHeight="1" spans="1:23">
      <c r="A6" s="6"/>
      <c r="B6" s="10"/>
      <c r="C6" s="6"/>
      <c r="D6" s="8"/>
      <c r="E6" s="8"/>
      <c r="F6" s="8"/>
      <c r="G6" s="8"/>
      <c r="H6" s="8"/>
      <c r="I6" s="8"/>
      <c r="J6" s="6"/>
      <c r="K6" s="6"/>
      <c r="L6" s="6"/>
      <c r="M6" s="8" t="s">
        <v>96</v>
      </c>
      <c r="N6" s="8" t="s">
        <v>97</v>
      </c>
      <c r="O6" s="8" t="s">
        <v>98</v>
      </c>
      <c r="P6" s="8" t="s">
        <v>99</v>
      </c>
      <c r="Q6" s="8" t="s">
        <v>100</v>
      </c>
      <c r="R6" s="8" t="s">
        <v>101</v>
      </c>
      <c r="S6" s="8" t="s">
        <v>100</v>
      </c>
      <c r="T6" s="8"/>
      <c r="U6" s="8"/>
      <c r="V6" s="8"/>
      <c r="W6" s="25"/>
    </row>
    <row r="7" customFormat="1" ht="26.25" customHeight="1" spans="1:23">
      <c r="A7" s="13" t="s">
        <v>102</v>
      </c>
      <c r="B7" s="592" t="s">
        <v>103</v>
      </c>
      <c r="C7" s="20">
        <v>15048510477</v>
      </c>
      <c r="D7" s="20" t="s">
        <v>104</v>
      </c>
      <c r="E7" s="20"/>
      <c r="F7" s="20">
        <v>20</v>
      </c>
      <c r="G7" s="20"/>
      <c r="H7" s="20"/>
      <c r="I7" s="20"/>
      <c r="J7" s="20"/>
      <c r="K7" s="20"/>
      <c r="L7" s="20" t="s">
        <v>22</v>
      </c>
      <c r="M7" s="20">
        <v>14</v>
      </c>
      <c r="N7" s="20">
        <v>4.5</v>
      </c>
      <c r="O7" s="20">
        <v>2.4</v>
      </c>
      <c r="P7" s="20">
        <v>151.2</v>
      </c>
      <c r="Q7" s="20">
        <v>98</v>
      </c>
      <c r="R7" s="20"/>
      <c r="S7" s="20"/>
      <c r="T7" s="20">
        <v>98</v>
      </c>
      <c r="U7" s="20"/>
      <c r="V7" s="20"/>
      <c r="W7" s="20"/>
    </row>
    <row r="8" customFormat="1" ht="26.25" customHeight="1" spans="1:23">
      <c r="A8" s="577" t="s">
        <v>105</v>
      </c>
      <c r="B8" s="20" t="s">
        <v>106</v>
      </c>
      <c r="C8" s="20">
        <v>18648570991</v>
      </c>
      <c r="D8" s="578" t="s">
        <v>104</v>
      </c>
      <c r="E8" s="20"/>
      <c r="F8" s="578">
        <v>2317</v>
      </c>
      <c r="G8" s="20"/>
      <c r="H8" s="20"/>
      <c r="I8" s="20"/>
      <c r="J8" s="20"/>
      <c r="K8" s="20"/>
      <c r="L8" s="20" t="s">
        <v>22</v>
      </c>
      <c r="M8" s="20">
        <v>100</v>
      </c>
      <c r="N8" s="20">
        <v>20</v>
      </c>
      <c r="O8" s="20">
        <v>3.5</v>
      </c>
      <c r="P8" s="20">
        <f>M8*N8*O8</f>
        <v>7000</v>
      </c>
      <c r="Q8" s="20">
        <f>P8*0.65</f>
        <v>4550</v>
      </c>
      <c r="R8" s="20"/>
      <c r="S8" s="20"/>
      <c r="T8" s="578">
        <f>Q8+Q9+Q10+Q11</f>
        <v>13650</v>
      </c>
      <c r="U8" s="20"/>
      <c r="V8" s="578"/>
      <c r="W8" s="20"/>
    </row>
    <row r="9" customFormat="1" ht="26.25" customHeight="1" spans="1:23">
      <c r="A9" s="13"/>
      <c r="B9" s="20"/>
      <c r="C9" s="20"/>
      <c r="D9" s="579"/>
      <c r="E9" s="20"/>
      <c r="F9" s="579"/>
      <c r="G9" s="20"/>
      <c r="H9" s="20"/>
      <c r="I9" s="20"/>
      <c r="J9" s="20"/>
      <c r="K9" s="20"/>
      <c r="L9" s="20"/>
      <c r="M9" s="20">
        <v>100</v>
      </c>
      <c r="N9" s="20">
        <v>20</v>
      </c>
      <c r="O9" s="20">
        <v>3.5</v>
      </c>
      <c r="P9" s="20">
        <f>M9*N9*O9</f>
        <v>7000</v>
      </c>
      <c r="Q9" s="20">
        <f>P9*0.65</f>
        <v>4550</v>
      </c>
      <c r="R9" s="20"/>
      <c r="S9" s="20"/>
      <c r="T9" s="579"/>
      <c r="U9" s="20"/>
      <c r="V9" s="579"/>
      <c r="W9" s="20"/>
    </row>
    <row r="10" customFormat="1" ht="26.25" customHeight="1" spans="1:23">
      <c r="A10" s="13"/>
      <c r="B10" s="20"/>
      <c r="C10" s="20"/>
      <c r="D10" s="579"/>
      <c r="E10" s="20"/>
      <c r="F10" s="579"/>
      <c r="G10" s="20"/>
      <c r="H10" s="20"/>
      <c r="I10" s="20"/>
      <c r="J10" s="20"/>
      <c r="K10" s="20"/>
      <c r="L10" s="20"/>
      <c r="M10" s="20">
        <v>100</v>
      </c>
      <c r="N10" s="20">
        <v>20</v>
      </c>
      <c r="O10" s="20">
        <v>3.5</v>
      </c>
      <c r="P10" s="20">
        <v>7000</v>
      </c>
      <c r="Q10" s="20">
        <v>4550</v>
      </c>
      <c r="R10" s="20"/>
      <c r="S10" s="20"/>
      <c r="T10" s="579"/>
      <c r="U10" s="20"/>
      <c r="V10" s="579"/>
      <c r="W10" s="20"/>
    </row>
    <row r="11" customFormat="1" ht="26.25" customHeight="1" spans="1:23">
      <c r="A11" s="13"/>
      <c r="B11" s="20"/>
      <c r="C11" s="20"/>
      <c r="D11" s="580"/>
      <c r="E11" s="20"/>
      <c r="F11" s="58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580"/>
      <c r="U11" s="20"/>
      <c r="V11" s="580"/>
      <c r="W11" s="20"/>
    </row>
    <row r="12" ht="26.25" customHeight="1" spans="1:23">
      <c r="A12" s="13" t="s">
        <v>107</v>
      </c>
      <c r="B12" s="592" t="s">
        <v>108</v>
      </c>
      <c r="C12" s="20">
        <v>15934999200</v>
      </c>
      <c r="D12" s="20" t="s">
        <v>104</v>
      </c>
      <c r="E12" s="20"/>
      <c r="F12" s="20">
        <v>168</v>
      </c>
      <c r="G12" s="20">
        <v>112</v>
      </c>
      <c r="H12" s="20"/>
      <c r="I12" s="20"/>
      <c r="J12" s="20"/>
      <c r="K12" s="20"/>
      <c r="L12" s="20" t="s">
        <v>22</v>
      </c>
      <c r="M12" s="20">
        <v>35</v>
      </c>
      <c r="N12" s="20">
        <v>4</v>
      </c>
      <c r="O12" s="20">
        <v>5.5</v>
      </c>
      <c r="P12" s="20">
        <v>770</v>
      </c>
      <c r="Q12" s="20">
        <v>500</v>
      </c>
      <c r="R12" s="20"/>
      <c r="S12" s="20"/>
      <c r="T12" s="20">
        <v>1000</v>
      </c>
      <c r="U12" s="20"/>
      <c r="V12" s="20"/>
      <c r="W12" s="20"/>
    </row>
    <row r="13" ht="26.25" customHeight="1" spans="1:23">
      <c r="A13" s="13" t="s">
        <v>107</v>
      </c>
      <c r="B13" s="592" t="s">
        <v>108</v>
      </c>
      <c r="C13" s="20">
        <v>15934999200</v>
      </c>
      <c r="D13" s="20"/>
      <c r="E13" s="20"/>
      <c r="F13" s="20">
        <v>150</v>
      </c>
      <c r="G13" s="20"/>
      <c r="H13" s="20"/>
      <c r="I13" s="20"/>
      <c r="J13" s="20"/>
      <c r="K13" s="20"/>
      <c r="L13" s="20"/>
      <c r="M13" s="20">
        <v>35</v>
      </c>
      <c r="N13" s="20">
        <v>4</v>
      </c>
      <c r="O13" s="20">
        <v>5.5</v>
      </c>
      <c r="P13" s="20">
        <v>770</v>
      </c>
      <c r="Q13" s="20">
        <v>500</v>
      </c>
      <c r="R13" s="20"/>
      <c r="S13" s="20"/>
      <c r="T13" s="20"/>
      <c r="U13" s="20"/>
      <c r="V13" s="20"/>
      <c r="W13" s="20"/>
    </row>
    <row r="14" ht="26.25" customHeight="1" spans="1:23">
      <c r="A14" s="13" t="s">
        <v>109</v>
      </c>
      <c r="B14" s="20" t="s">
        <v>110</v>
      </c>
      <c r="C14" s="20">
        <v>15847517318</v>
      </c>
      <c r="D14" s="20" t="s">
        <v>104</v>
      </c>
      <c r="E14" s="20"/>
      <c r="F14" s="20">
        <v>31</v>
      </c>
      <c r="G14" s="20"/>
      <c r="H14" s="20"/>
      <c r="I14" s="20"/>
      <c r="J14" s="20"/>
      <c r="K14" s="20"/>
      <c r="L14" s="20"/>
      <c r="M14" s="20">
        <v>15</v>
      </c>
      <c r="N14" s="20">
        <v>8</v>
      </c>
      <c r="O14" s="20">
        <v>2</v>
      </c>
      <c r="P14" s="20">
        <v>240</v>
      </c>
      <c r="Q14" s="20">
        <v>156</v>
      </c>
      <c r="R14" s="20"/>
      <c r="S14" s="20"/>
      <c r="T14" s="20">
        <v>156</v>
      </c>
      <c r="U14" s="20"/>
      <c r="V14" s="20"/>
      <c r="W14" s="20"/>
    </row>
    <row r="15" ht="26.25" customHeight="1" spans="1:23">
      <c r="A15" s="13" t="s">
        <v>111</v>
      </c>
      <c r="B15" s="592" t="s">
        <v>112</v>
      </c>
      <c r="C15" s="20">
        <v>13644759866</v>
      </c>
      <c r="D15" s="20" t="s">
        <v>104</v>
      </c>
      <c r="E15" s="20"/>
      <c r="F15" s="20">
        <v>55</v>
      </c>
      <c r="G15" s="20"/>
      <c r="H15" s="20"/>
      <c r="I15" s="20"/>
      <c r="J15" s="20"/>
      <c r="K15" s="20"/>
      <c r="L15" s="20"/>
      <c r="M15" s="20">
        <v>18</v>
      </c>
      <c r="N15" s="20">
        <v>3.8</v>
      </c>
      <c r="O15" s="20">
        <v>2.7</v>
      </c>
      <c r="P15" s="20">
        <v>184.6</v>
      </c>
      <c r="Q15" s="20">
        <v>120</v>
      </c>
      <c r="R15" s="20"/>
      <c r="S15" s="20"/>
      <c r="T15" s="20">
        <v>220.8</v>
      </c>
      <c r="U15" s="20"/>
      <c r="V15" s="20"/>
      <c r="W15" s="20"/>
    </row>
    <row r="16" ht="26.25" customHeight="1" spans="1:23">
      <c r="A16" s="13" t="s">
        <v>111</v>
      </c>
      <c r="B16" s="592" t="s">
        <v>112</v>
      </c>
      <c r="C16" s="20">
        <v>13644759866</v>
      </c>
      <c r="D16" s="20"/>
      <c r="E16" s="20"/>
      <c r="F16" s="20"/>
      <c r="G16" s="20"/>
      <c r="H16" s="20"/>
      <c r="I16" s="20"/>
      <c r="J16" s="20"/>
      <c r="K16" s="20"/>
      <c r="L16" s="20"/>
      <c r="M16" s="20">
        <v>15</v>
      </c>
      <c r="N16" s="20">
        <v>4.5</v>
      </c>
      <c r="O16" s="20">
        <v>2.3</v>
      </c>
      <c r="P16" s="20">
        <v>155.2</v>
      </c>
      <c r="Q16" s="20">
        <v>100.8</v>
      </c>
      <c r="R16" s="20"/>
      <c r="S16" s="20"/>
      <c r="T16" s="20"/>
      <c r="U16" s="20"/>
      <c r="V16" s="20"/>
      <c r="W16" s="20"/>
    </row>
    <row r="17" ht="26.25" customHeight="1" spans="1:23">
      <c r="A17" s="13" t="s">
        <v>113</v>
      </c>
      <c r="B17" s="592" t="s">
        <v>114</v>
      </c>
      <c r="C17" s="20">
        <v>15847584123</v>
      </c>
      <c r="D17" s="20"/>
      <c r="E17" s="20"/>
      <c r="F17" s="20">
        <v>23</v>
      </c>
      <c r="G17" s="20"/>
      <c r="H17" s="20"/>
      <c r="I17" s="20"/>
      <c r="J17" s="20"/>
      <c r="K17" s="20"/>
      <c r="L17" s="20"/>
      <c r="M17" s="20">
        <v>15</v>
      </c>
      <c r="N17" s="20">
        <v>3.5</v>
      </c>
      <c r="O17" s="20">
        <v>2</v>
      </c>
      <c r="P17" s="20">
        <v>105</v>
      </c>
      <c r="Q17" s="20">
        <v>68</v>
      </c>
      <c r="R17" s="20">
        <v>385</v>
      </c>
      <c r="S17" s="20">
        <v>19</v>
      </c>
      <c r="T17" s="20">
        <v>87</v>
      </c>
      <c r="U17" s="20"/>
      <c r="V17" s="20"/>
      <c r="W17" s="20"/>
    </row>
    <row r="18" s="28" customFormat="1" ht="26.25" customHeight="1" spans="1:23">
      <c r="A18" s="225" t="s">
        <v>72</v>
      </c>
      <c r="B18" s="225"/>
      <c r="C18" s="225"/>
      <c r="D18" s="19"/>
      <c r="E18" s="19"/>
      <c r="F18" s="19">
        <f>SUM(F7:F17)</f>
        <v>2764</v>
      </c>
      <c r="G18" s="19">
        <v>112</v>
      </c>
      <c r="H18" s="19"/>
      <c r="I18" s="19"/>
      <c r="J18" s="19"/>
      <c r="K18" s="19"/>
      <c r="L18" s="19"/>
      <c r="M18" s="19">
        <f>SUM(M7:M17)</f>
        <v>447</v>
      </c>
      <c r="N18" s="19">
        <f>SUM(N7:N17)</f>
        <v>92.3</v>
      </c>
      <c r="O18" s="19">
        <f>SUM(O7:O17)</f>
        <v>32.9</v>
      </c>
      <c r="P18" s="20">
        <f>SUM(P7:P17)</f>
        <v>23376</v>
      </c>
      <c r="Q18" s="20">
        <f>SUM(Q7:Q17)</f>
        <v>15192.8</v>
      </c>
      <c r="R18" s="19">
        <v>385</v>
      </c>
      <c r="S18" s="19">
        <v>19</v>
      </c>
      <c r="T18" s="20">
        <f>SUM(T7:T17)</f>
        <v>15211.8</v>
      </c>
      <c r="U18" s="19"/>
      <c r="V18" s="19"/>
      <c r="W18" s="26"/>
    </row>
    <row r="19" s="28" customFormat="1" ht="26.25" customHeight="1" spans="1:23">
      <c r="A19" s="16" t="s">
        <v>115</v>
      </c>
      <c r="B19" s="18"/>
      <c r="C19" s="225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0"/>
      <c r="R19" s="19"/>
      <c r="S19" s="19"/>
      <c r="T19" s="20"/>
      <c r="U19" s="19"/>
      <c r="V19" s="19"/>
      <c r="W19" s="26"/>
    </row>
    <row r="20" ht="32.25" customHeight="1" spans="1:11">
      <c r="A20" t="s">
        <v>116</v>
      </c>
      <c r="K20" t="s">
        <v>117</v>
      </c>
    </row>
  </sheetData>
  <mergeCells count="29">
    <mergeCell ref="A2:W2"/>
    <mergeCell ref="E4:I4"/>
    <mergeCell ref="J4:K4"/>
    <mergeCell ref="L4:T4"/>
    <mergeCell ref="U4:V4"/>
    <mergeCell ref="M5:Q5"/>
    <mergeCell ref="R5:S5"/>
    <mergeCell ref="A18:C18"/>
    <mergeCell ref="A19:B19"/>
    <mergeCell ref="A4:A6"/>
    <mergeCell ref="B4:B6"/>
    <mergeCell ref="C4:C6"/>
    <mergeCell ref="D4:D6"/>
    <mergeCell ref="D8:D11"/>
    <mergeCell ref="E5:E6"/>
    <mergeCell ref="F5:F6"/>
    <mergeCell ref="F8:F11"/>
    <mergeCell ref="G5:G6"/>
    <mergeCell ref="H5:H6"/>
    <mergeCell ref="I5:I6"/>
    <mergeCell ref="J5:J6"/>
    <mergeCell ref="K5:K6"/>
    <mergeCell ref="L5:L6"/>
    <mergeCell ref="T5:T6"/>
    <mergeCell ref="T8:T11"/>
    <mergeCell ref="U5:U6"/>
    <mergeCell ref="V5:V6"/>
    <mergeCell ref="V8:V11"/>
    <mergeCell ref="W4:W6"/>
  </mergeCells>
  <dataValidations count="1">
    <dataValidation allowBlank="1" showInputMessage="1" showErrorMessage="1" promptTitle="备注" prompt="填写收储企业类型为其它草畜种时，请在备注中注明具体养殖畜种" sqref="R6:S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showGridLines="0" topLeftCell="A16" workbookViewId="0">
      <selection activeCell="AC28" sqref="AC28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8" width="4.81666666666667" style="360" customWidth="1"/>
    <col min="9" max="9" width="2.75" style="360" customWidth="1"/>
    <col min="10" max="11" width="3.63333333333333" style="360" customWidth="1"/>
    <col min="12" max="12" width="2.75" style="360" customWidth="1"/>
    <col min="13" max="15" width="4.81666666666667" style="360" customWidth="1"/>
    <col min="16" max="16" width="9.625" style="360" customWidth="1"/>
    <col min="17" max="17" width="6.25" style="360" customWidth="1"/>
    <col min="18" max="21" width="4.81666666666667" style="360" customWidth="1"/>
    <col min="22" max="22" width="3.375" style="360" customWidth="1"/>
    <col min="23" max="23" width="2.375" style="360" customWidth="1"/>
    <col min="24" max="16384" width="6" style="360" customWidth="1"/>
  </cols>
  <sheetData>
    <row r="1" ht="15.75" customHeight="1" spans="1:23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ht="22.5" customHeight="1" spans="1:23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</row>
    <row r="3" ht="24.95" customHeight="1" spans="1:23">
      <c r="A3" s="365" t="s">
        <v>118</v>
      </c>
      <c r="B3" s="366"/>
      <c r="C3" s="367"/>
      <c r="D3" s="368"/>
      <c r="E3" s="368"/>
      <c r="F3" s="365" t="s">
        <v>119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7"/>
    </row>
    <row r="4" s="359" customFormat="1" ht="35" customHeight="1" spans="1:23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71"/>
      <c r="J4" s="369" t="s">
        <v>85</v>
      </c>
      <c r="K4" s="371"/>
      <c r="L4" s="382" t="s">
        <v>8</v>
      </c>
      <c r="M4" s="383"/>
      <c r="N4" s="383"/>
      <c r="O4" s="383"/>
      <c r="P4" s="383"/>
      <c r="Q4" s="383"/>
      <c r="R4" s="383"/>
      <c r="S4" s="383"/>
      <c r="T4" s="384"/>
      <c r="U4" s="369" t="s">
        <v>9</v>
      </c>
      <c r="V4" s="371"/>
      <c r="W4" s="369" t="s">
        <v>86</v>
      </c>
    </row>
    <row r="5" s="359" customFormat="1" ht="21" customHeight="1" spans="1:23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90</v>
      </c>
      <c r="I5" s="369" t="s">
        <v>91</v>
      </c>
      <c r="J5" s="369" t="s">
        <v>92</v>
      </c>
      <c r="K5" s="369" t="s">
        <v>93</v>
      </c>
      <c r="L5" s="369" t="s">
        <v>15</v>
      </c>
      <c r="M5" s="369" t="s">
        <v>94</v>
      </c>
      <c r="N5" s="371"/>
      <c r="O5" s="371"/>
      <c r="P5" s="371"/>
      <c r="Q5" s="371"/>
      <c r="R5" s="369" t="s">
        <v>95</v>
      </c>
      <c r="S5" s="371"/>
      <c r="T5" s="369" t="s">
        <v>18</v>
      </c>
      <c r="U5" s="369" t="s">
        <v>19</v>
      </c>
      <c r="V5" s="369" t="s">
        <v>20</v>
      </c>
      <c r="W5" s="371"/>
    </row>
    <row r="6" s="359" customFormat="1" ht="72" customHeight="1" spans="1:23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69" t="s">
        <v>96</v>
      </c>
      <c r="N6" s="369" t="s">
        <v>97</v>
      </c>
      <c r="O6" s="369" t="s">
        <v>98</v>
      </c>
      <c r="P6" s="369" t="s">
        <v>99</v>
      </c>
      <c r="Q6" s="369" t="s">
        <v>100</v>
      </c>
      <c r="R6" s="369" t="s">
        <v>101</v>
      </c>
      <c r="S6" s="369" t="s">
        <v>100</v>
      </c>
      <c r="T6" s="371"/>
      <c r="U6" s="371"/>
      <c r="V6" s="371"/>
      <c r="W6" s="371"/>
    </row>
    <row r="7" ht="26.25" customHeight="1" spans="1:23">
      <c r="A7" s="374" t="s">
        <v>120</v>
      </c>
      <c r="B7" s="374" t="s">
        <v>121</v>
      </c>
      <c r="C7" s="375">
        <v>15947254046</v>
      </c>
      <c r="D7" s="374" t="s">
        <v>104</v>
      </c>
      <c r="E7" s="377"/>
      <c r="F7" s="375">
        <v>50</v>
      </c>
      <c r="G7" s="377"/>
      <c r="H7" s="377"/>
      <c r="I7" s="377"/>
      <c r="J7" s="377"/>
      <c r="K7" s="377"/>
      <c r="L7" s="377"/>
      <c r="M7" s="375">
        <v>10.5</v>
      </c>
      <c r="N7" s="375">
        <v>4</v>
      </c>
      <c r="O7" s="375">
        <v>2.2</v>
      </c>
      <c r="P7" s="375">
        <f>M7*N7*O7</f>
        <v>92.4</v>
      </c>
      <c r="Q7" s="375">
        <v>60</v>
      </c>
      <c r="R7" s="377"/>
      <c r="S7" s="377"/>
      <c r="T7" s="375">
        <v>60.06</v>
      </c>
      <c r="U7" s="375">
        <v>20</v>
      </c>
      <c r="V7" s="377"/>
      <c r="W7" s="377"/>
    </row>
    <row r="8" ht="26.25" customHeight="1" spans="1:23">
      <c r="A8" s="374" t="s">
        <v>122</v>
      </c>
      <c r="B8" s="374" t="s">
        <v>123</v>
      </c>
      <c r="C8" s="375">
        <v>13474857548</v>
      </c>
      <c r="D8" s="374" t="s">
        <v>104</v>
      </c>
      <c r="E8" s="377"/>
      <c r="F8" s="375">
        <v>18</v>
      </c>
      <c r="G8" s="377"/>
      <c r="H8" s="377"/>
      <c r="I8" s="377"/>
      <c r="J8" s="377"/>
      <c r="K8" s="377"/>
      <c r="L8" s="377"/>
      <c r="M8" s="375">
        <v>9.5</v>
      </c>
      <c r="N8" s="375">
        <v>4</v>
      </c>
      <c r="O8" s="375">
        <v>2.2</v>
      </c>
      <c r="P8" s="375">
        <f t="shared" ref="P8:P31" si="0">M8*N8*O8</f>
        <v>83.6</v>
      </c>
      <c r="Q8" s="375">
        <v>54</v>
      </c>
      <c r="R8" s="377"/>
      <c r="S8" s="377"/>
      <c r="T8" s="375">
        <v>54.34</v>
      </c>
      <c r="U8" s="375">
        <v>15</v>
      </c>
      <c r="V8" s="377"/>
      <c r="W8" s="377"/>
    </row>
    <row r="9" ht="26.25" customHeight="1" spans="1:23">
      <c r="A9" s="374" t="s">
        <v>124</v>
      </c>
      <c r="B9" s="374" t="s">
        <v>125</v>
      </c>
      <c r="C9" s="375">
        <v>15934946739</v>
      </c>
      <c r="D9" s="374" t="s">
        <v>104</v>
      </c>
      <c r="E9" s="377"/>
      <c r="F9" s="377"/>
      <c r="G9" s="375">
        <v>160</v>
      </c>
      <c r="H9" s="377"/>
      <c r="I9" s="377"/>
      <c r="J9" s="377"/>
      <c r="K9" s="377"/>
      <c r="L9" s="377"/>
      <c r="M9" s="375">
        <v>6</v>
      </c>
      <c r="N9" s="375">
        <v>4</v>
      </c>
      <c r="O9" s="375">
        <v>2.2</v>
      </c>
      <c r="P9" s="375">
        <f t="shared" si="0"/>
        <v>52.8</v>
      </c>
      <c r="Q9" s="375">
        <v>34</v>
      </c>
      <c r="R9" s="377"/>
      <c r="S9" s="377"/>
      <c r="T9" s="375">
        <v>34.32</v>
      </c>
      <c r="U9" s="375">
        <v>10</v>
      </c>
      <c r="V9" s="377"/>
      <c r="W9" s="377"/>
    </row>
    <row r="10" ht="26.25" customHeight="1" spans="1:23">
      <c r="A10" s="374" t="s">
        <v>126</v>
      </c>
      <c r="B10" s="374" t="s">
        <v>127</v>
      </c>
      <c r="C10" s="375">
        <v>18747851372</v>
      </c>
      <c r="D10" s="374" t="s">
        <v>104</v>
      </c>
      <c r="E10" s="377"/>
      <c r="F10" s="375">
        <v>37</v>
      </c>
      <c r="G10" s="377"/>
      <c r="H10" s="377"/>
      <c r="I10" s="377"/>
      <c r="J10" s="377"/>
      <c r="K10" s="377"/>
      <c r="L10" s="377"/>
      <c r="M10" s="375">
        <v>12</v>
      </c>
      <c r="N10" s="375">
        <v>3.8</v>
      </c>
      <c r="O10" s="375">
        <v>2.2</v>
      </c>
      <c r="P10" s="375">
        <f t="shared" si="0"/>
        <v>100.32</v>
      </c>
      <c r="Q10" s="375">
        <v>65</v>
      </c>
      <c r="R10" s="377"/>
      <c r="S10" s="377"/>
      <c r="T10" s="375">
        <v>65.21</v>
      </c>
      <c r="U10" s="375">
        <v>12</v>
      </c>
      <c r="V10" s="377"/>
      <c r="W10" s="377"/>
    </row>
    <row r="11" ht="26.25" customHeight="1" spans="1:23">
      <c r="A11" s="374" t="s">
        <v>128</v>
      </c>
      <c r="B11" s="374" t="s">
        <v>129</v>
      </c>
      <c r="C11" s="375">
        <v>13739948107</v>
      </c>
      <c r="D11" s="374" t="s">
        <v>104</v>
      </c>
      <c r="E11" s="377"/>
      <c r="F11" s="375">
        <v>31</v>
      </c>
      <c r="G11" s="377"/>
      <c r="H11" s="377"/>
      <c r="I11" s="377"/>
      <c r="J11" s="377"/>
      <c r="K11" s="377"/>
      <c r="L11" s="377"/>
      <c r="M11" s="375">
        <v>13</v>
      </c>
      <c r="N11" s="375">
        <v>4</v>
      </c>
      <c r="O11" s="375">
        <v>2.2</v>
      </c>
      <c r="P11" s="375">
        <f t="shared" si="0"/>
        <v>114.4</v>
      </c>
      <c r="Q11" s="375">
        <v>74</v>
      </c>
      <c r="R11" s="377"/>
      <c r="S11" s="377"/>
      <c r="T11" s="375">
        <v>74</v>
      </c>
      <c r="U11" s="375">
        <v>15</v>
      </c>
      <c r="V11" s="377"/>
      <c r="W11" s="377"/>
    </row>
    <row r="12" ht="26.25" customHeight="1" spans="1:23">
      <c r="A12" s="374" t="s">
        <v>130</v>
      </c>
      <c r="B12" s="374" t="s">
        <v>131</v>
      </c>
      <c r="C12" s="375">
        <v>14747537263</v>
      </c>
      <c r="D12" s="374" t="s">
        <v>104</v>
      </c>
      <c r="E12" s="377"/>
      <c r="F12" s="375">
        <v>50</v>
      </c>
      <c r="G12" s="377"/>
      <c r="H12" s="377"/>
      <c r="I12" s="377"/>
      <c r="J12" s="377"/>
      <c r="K12" s="377"/>
      <c r="L12" s="377"/>
      <c r="M12" s="375">
        <v>10</v>
      </c>
      <c r="N12" s="375">
        <v>3.2</v>
      </c>
      <c r="O12" s="375">
        <v>2.2</v>
      </c>
      <c r="P12" s="375">
        <f t="shared" si="0"/>
        <v>70.4</v>
      </c>
      <c r="Q12" s="375">
        <v>46</v>
      </c>
      <c r="R12" s="377"/>
      <c r="S12" s="377"/>
      <c r="T12" s="375">
        <v>45.76</v>
      </c>
      <c r="U12" s="375">
        <v>30</v>
      </c>
      <c r="V12" s="377"/>
      <c r="W12" s="377"/>
    </row>
    <row r="13" ht="26.25" customHeight="1" spans="1:23">
      <c r="A13" s="374" t="s">
        <v>132</v>
      </c>
      <c r="B13" s="374" t="s">
        <v>133</v>
      </c>
      <c r="C13" s="375">
        <v>13298049496</v>
      </c>
      <c r="D13" s="374" t="s">
        <v>104</v>
      </c>
      <c r="E13" s="377"/>
      <c r="F13" s="375">
        <v>14</v>
      </c>
      <c r="G13" s="377"/>
      <c r="H13" s="377"/>
      <c r="I13" s="377"/>
      <c r="J13" s="377"/>
      <c r="K13" s="377"/>
      <c r="L13" s="377"/>
      <c r="M13" s="375">
        <v>5.6</v>
      </c>
      <c r="N13" s="375">
        <v>3.2</v>
      </c>
      <c r="O13" s="375">
        <v>2.2</v>
      </c>
      <c r="P13" s="375">
        <f t="shared" si="0"/>
        <v>39.424</v>
      </c>
      <c r="Q13" s="375">
        <v>26</v>
      </c>
      <c r="R13" s="377"/>
      <c r="S13" s="377"/>
      <c r="T13" s="375">
        <v>40.75</v>
      </c>
      <c r="U13" s="375">
        <v>6</v>
      </c>
      <c r="V13" s="377"/>
      <c r="W13" s="377"/>
    </row>
    <row r="14" ht="26.25" customHeight="1" spans="1:23">
      <c r="A14" s="374" t="s">
        <v>134</v>
      </c>
      <c r="B14" s="374" t="s">
        <v>135</v>
      </c>
      <c r="C14" s="375">
        <v>13848557194</v>
      </c>
      <c r="D14" s="374" t="s">
        <v>104</v>
      </c>
      <c r="E14" s="377"/>
      <c r="F14" s="375">
        <v>12</v>
      </c>
      <c r="G14" s="377"/>
      <c r="H14" s="377"/>
      <c r="I14" s="377"/>
      <c r="J14" s="377"/>
      <c r="K14" s="377"/>
      <c r="L14" s="377"/>
      <c r="M14" s="375">
        <v>8</v>
      </c>
      <c r="N14" s="375">
        <v>4</v>
      </c>
      <c r="O14" s="375">
        <v>2.2</v>
      </c>
      <c r="P14" s="375">
        <f t="shared" si="0"/>
        <v>70.4</v>
      </c>
      <c r="Q14" s="375">
        <v>46</v>
      </c>
      <c r="R14" s="377"/>
      <c r="S14" s="377"/>
      <c r="T14" s="375">
        <v>25.62</v>
      </c>
      <c r="U14" s="375">
        <v>7</v>
      </c>
      <c r="V14" s="377"/>
      <c r="W14" s="377"/>
    </row>
    <row r="15" ht="26.25" customHeight="1" spans="1:23">
      <c r="A15" s="374" t="s">
        <v>136</v>
      </c>
      <c r="B15" s="374" t="s">
        <v>137</v>
      </c>
      <c r="C15" s="375">
        <v>15047101809</v>
      </c>
      <c r="D15" s="374" t="s">
        <v>104</v>
      </c>
      <c r="E15" s="377"/>
      <c r="F15" s="375">
        <v>15</v>
      </c>
      <c r="G15" s="377"/>
      <c r="H15" s="377"/>
      <c r="I15" s="377"/>
      <c r="J15" s="377"/>
      <c r="K15" s="377"/>
      <c r="L15" s="377"/>
      <c r="M15" s="375">
        <v>12.8</v>
      </c>
      <c r="N15" s="375">
        <v>3.2</v>
      </c>
      <c r="O15" s="375">
        <v>2.2</v>
      </c>
      <c r="P15" s="375">
        <f t="shared" si="0"/>
        <v>90.112</v>
      </c>
      <c r="Q15" s="375">
        <v>59</v>
      </c>
      <c r="R15" s="377"/>
      <c r="S15" s="377"/>
      <c r="T15" s="375">
        <v>45.76</v>
      </c>
      <c r="U15" s="375">
        <v>15</v>
      </c>
      <c r="V15" s="377"/>
      <c r="W15" s="377"/>
    </row>
    <row r="16" ht="26.25" customHeight="1" spans="1:23">
      <c r="A16" s="374" t="s">
        <v>138</v>
      </c>
      <c r="B16" s="374" t="s">
        <v>139</v>
      </c>
      <c r="C16" s="375">
        <v>18347796808</v>
      </c>
      <c r="D16" s="374" t="s">
        <v>140</v>
      </c>
      <c r="E16" s="377"/>
      <c r="F16" s="375">
        <v>10</v>
      </c>
      <c r="G16" s="377"/>
      <c r="H16" s="377"/>
      <c r="I16" s="377"/>
      <c r="J16" s="377"/>
      <c r="K16" s="377"/>
      <c r="L16" s="377"/>
      <c r="M16" s="375">
        <v>9.5</v>
      </c>
      <c r="N16" s="375">
        <v>3.2</v>
      </c>
      <c r="O16" s="375">
        <v>2.2</v>
      </c>
      <c r="P16" s="375">
        <f t="shared" si="0"/>
        <v>66.88</v>
      </c>
      <c r="Q16" s="375">
        <v>43</v>
      </c>
      <c r="R16" s="377"/>
      <c r="S16" s="377"/>
      <c r="T16" s="375">
        <v>58.57</v>
      </c>
      <c r="U16" s="375">
        <v>5</v>
      </c>
      <c r="V16" s="377"/>
      <c r="W16" s="377"/>
    </row>
    <row r="17" ht="26.25" customHeight="1" spans="1:23">
      <c r="A17" s="378" t="s">
        <v>141</v>
      </c>
      <c r="B17" s="378" t="s">
        <v>142</v>
      </c>
      <c r="C17" s="558">
        <v>13722056158</v>
      </c>
      <c r="D17" s="374" t="s">
        <v>143</v>
      </c>
      <c r="E17" s="377"/>
      <c r="F17" s="375">
        <v>13</v>
      </c>
      <c r="G17" s="377"/>
      <c r="H17" s="377"/>
      <c r="I17" s="377"/>
      <c r="J17" s="377"/>
      <c r="K17" s="377"/>
      <c r="L17" s="377"/>
      <c r="M17" s="375">
        <v>9.5</v>
      </c>
      <c r="N17" s="375">
        <v>3</v>
      </c>
      <c r="O17" s="375">
        <v>2.2</v>
      </c>
      <c r="P17" s="375">
        <f t="shared" si="0"/>
        <v>62.7</v>
      </c>
      <c r="Q17" s="375">
        <v>41</v>
      </c>
      <c r="R17" s="377"/>
      <c r="S17" s="377"/>
      <c r="T17" s="375">
        <v>43.42</v>
      </c>
      <c r="U17" s="375">
        <v>6</v>
      </c>
      <c r="V17" s="377"/>
      <c r="W17" s="377"/>
    </row>
    <row r="18" ht="26.25" customHeight="1" spans="1:23">
      <c r="A18" s="378" t="s">
        <v>144</v>
      </c>
      <c r="B18" s="378" t="s">
        <v>145</v>
      </c>
      <c r="C18" s="558">
        <v>13245978015</v>
      </c>
      <c r="D18" s="374" t="s">
        <v>104</v>
      </c>
      <c r="E18" s="377"/>
      <c r="F18" s="375">
        <v>35</v>
      </c>
      <c r="G18" s="377"/>
      <c r="H18" s="377"/>
      <c r="I18" s="377"/>
      <c r="J18" s="377"/>
      <c r="K18" s="377"/>
      <c r="L18" s="377"/>
      <c r="M18" s="375">
        <v>9.5</v>
      </c>
      <c r="N18" s="375">
        <v>3.3</v>
      </c>
      <c r="O18" s="375">
        <v>2.2</v>
      </c>
      <c r="P18" s="375">
        <f t="shared" si="0"/>
        <v>68.97</v>
      </c>
      <c r="Q18" s="375">
        <v>45</v>
      </c>
      <c r="R18" s="377"/>
      <c r="S18" s="377"/>
      <c r="T18" s="375">
        <v>43.17</v>
      </c>
      <c r="U18" s="375">
        <v>12</v>
      </c>
      <c r="V18" s="377"/>
      <c r="W18" s="377"/>
    </row>
    <row r="19" ht="26.25" customHeight="1" spans="1:23">
      <c r="A19" s="378" t="s">
        <v>146</v>
      </c>
      <c r="B19" s="378" t="s">
        <v>147</v>
      </c>
      <c r="C19" s="558">
        <v>13644757409</v>
      </c>
      <c r="D19" s="374" t="s">
        <v>104</v>
      </c>
      <c r="E19" s="377"/>
      <c r="F19" s="375">
        <v>32</v>
      </c>
      <c r="G19" s="377"/>
      <c r="H19" s="377"/>
      <c r="I19" s="377"/>
      <c r="J19" s="377"/>
      <c r="K19" s="377"/>
      <c r="L19" s="377"/>
      <c r="M19" s="375">
        <v>9.3</v>
      </c>
      <c r="N19" s="375">
        <v>4.8</v>
      </c>
      <c r="O19" s="375">
        <v>2.2</v>
      </c>
      <c r="P19" s="375">
        <f t="shared" si="0"/>
        <v>98.208</v>
      </c>
      <c r="Q19" s="375">
        <v>64</v>
      </c>
      <c r="R19" s="377"/>
      <c r="S19" s="377"/>
      <c r="T19" s="375">
        <v>63.83</v>
      </c>
      <c r="U19" s="375">
        <v>10</v>
      </c>
      <c r="V19" s="377"/>
      <c r="W19" s="377"/>
    </row>
    <row r="20" ht="26.25" customHeight="1" spans="1:23">
      <c r="A20" s="378" t="s">
        <v>148</v>
      </c>
      <c r="B20" s="378" t="s">
        <v>149</v>
      </c>
      <c r="C20" s="558">
        <v>15934999161</v>
      </c>
      <c r="D20" s="374" t="s">
        <v>104</v>
      </c>
      <c r="E20" s="377"/>
      <c r="F20" s="375">
        <v>28</v>
      </c>
      <c r="G20" s="377"/>
      <c r="H20" s="377"/>
      <c r="I20" s="377"/>
      <c r="J20" s="377"/>
      <c r="K20" s="377"/>
      <c r="L20" s="377"/>
      <c r="M20" s="375">
        <v>10</v>
      </c>
      <c r="N20" s="375">
        <v>3.8</v>
      </c>
      <c r="O20" s="375">
        <v>2.2</v>
      </c>
      <c r="P20" s="375">
        <f t="shared" si="0"/>
        <v>83.6</v>
      </c>
      <c r="Q20" s="375">
        <v>54</v>
      </c>
      <c r="R20" s="377"/>
      <c r="S20" s="377"/>
      <c r="T20" s="375">
        <v>54.34</v>
      </c>
      <c r="U20" s="375">
        <v>10</v>
      </c>
      <c r="V20" s="377"/>
      <c r="W20" s="377"/>
    </row>
    <row r="21" ht="26.25" customHeight="1" spans="1:23">
      <c r="A21" s="378" t="s">
        <v>150</v>
      </c>
      <c r="B21" s="378" t="s">
        <v>151</v>
      </c>
      <c r="C21" s="558">
        <v>18547556856</v>
      </c>
      <c r="D21" s="374" t="s">
        <v>104</v>
      </c>
      <c r="E21" s="377"/>
      <c r="F21" s="375">
        <v>50</v>
      </c>
      <c r="G21" s="377"/>
      <c r="H21" s="377"/>
      <c r="I21" s="377"/>
      <c r="J21" s="377"/>
      <c r="K21" s="377"/>
      <c r="L21" s="377"/>
      <c r="M21" s="375">
        <v>7.5</v>
      </c>
      <c r="N21" s="375">
        <v>3.2</v>
      </c>
      <c r="O21" s="375">
        <v>2.2</v>
      </c>
      <c r="P21" s="375">
        <f t="shared" si="0"/>
        <v>52.8</v>
      </c>
      <c r="Q21" s="375">
        <v>34</v>
      </c>
      <c r="R21" s="377"/>
      <c r="S21" s="377"/>
      <c r="T21" s="375">
        <v>34.32</v>
      </c>
      <c r="U21" s="375">
        <v>14</v>
      </c>
      <c r="V21" s="377"/>
      <c r="W21" s="377"/>
    </row>
    <row r="22" ht="26.25" customHeight="1" spans="1:23">
      <c r="A22" s="378" t="s">
        <v>152</v>
      </c>
      <c r="B22" s="378" t="s">
        <v>153</v>
      </c>
      <c r="C22" s="558">
        <v>17647451258</v>
      </c>
      <c r="D22" s="374" t="s">
        <v>104</v>
      </c>
      <c r="E22" s="377"/>
      <c r="F22" s="375">
        <v>14</v>
      </c>
      <c r="G22" s="377"/>
      <c r="H22" s="377"/>
      <c r="I22" s="377"/>
      <c r="J22" s="377"/>
      <c r="K22" s="377"/>
      <c r="L22" s="377"/>
      <c r="M22" s="375">
        <v>7.5</v>
      </c>
      <c r="N22" s="375">
        <v>2</v>
      </c>
      <c r="O22" s="375">
        <v>2.2</v>
      </c>
      <c r="P22" s="375">
        <f t="shared" si="0"/>
        <v>33</v>
      </c>
      <c r="Q22" s="375">
        <v>21</v>
      </c>
      <c r="R22" s="377"/>
      <c r="S22" s="377"/>
      <c r="T22" s="375">
        <v>21.45</v>
      </c>
      <c r="U22" s="375">
        <v>3</v>
      </c>
      <c r="V22" s="377"/>
      <c r="W22" s="377"/>
    </row>
    <row r="23" ht="26.25" customHeight="1" spans="1:23">
      <c r="A23" s="378" t="s">
        <v>154</v>
      </c>
      <c r="B23" s="378" t="s">
        <v>155</v>
      </c>
      <c r="C23" s="558">
        <v>15847459168</v>
      </c>
      <c r="D23" s="374" t="s">
        <v>104</v>
      </c>
      <c r="E23" s="377"/>
      <c r="F23" s="375">
        <v>28</v>
      </c>
      <c r="G23" s="377"/>
      <c r="H23" s="377"/>
      <c r="I23" s="377"/>
      <c r="J23" s="377"/>
      <c r="K23" s="377"/>
      <c r="L23" s="377"/>
      <c r="M23" s="375">
        <v>10</v>
      </c>
      <c r="N23" s="375">
        <v>3</v>
      </c>
      <c r="O23" s="375">
        <v>2.2</v>
      </c>
      <c r="P23" s="375">
        <f t="shared" si="0"/>
        <v>66</v>
      </c>
      <c r="Q23" s="375">
        <v>42</v>
      </c>
      <c r="R23" s="377"/>
      <c r="S23" s="377"/>
      <c r="T23" s="375">
        <v>42.9</v>
      </c>
      <c r="U23" s="375">
        <v>10</v>
      </c>
      <c r="V23" s="377"/>
      <c r="W23" s="377"/>
    </row>
    <row r="24" ht="26.25" customHeight="1" spans="1:23">
      <c r="A24" s="378" t="s">
        <v>156</v>
      </c>
      <c r="B24" s="378" t="s">
        <v>157</v>
      </c>
      <c r="C24" s="558">
        <v>18747322926</v>
      </c>
      <c r="D24" s="374" t="s">
        <v>104</v>
      </c>
      <c r="E24" s="377"/>
      <c r="F24" s="375">
        <v>20</v>
      </c>
      <c r="G24" s="377"/>
      <c r="H24" s="377"/>
      <c r="I24" s="377"/>
      <c r="J24" s="377"/>
      <c r="K24" s="377"/>
      <c r="L24" s="377"/>
      <c r="M24" s="375">
        <v>14</v>
      </c>
      <c r="N24" s="375">
        <v>3</v>
      </c>
      <c r="O24" s="375">
        <v>2.2</v>
      </c>
      <c r="P24" s="375">
        <f t="shared" si="0"/>
        <v>92.4</v>
      </c>
      <c r="Q24" s="375">
        <v>60</v>
      </c>
      <c r="R24" s="377"/>
      <c r="S24" s="377"/>
      <c r="T24" s="375">
        <v>60.06</v>
      </c>
      <c r="U24" s="375">
        <v>15</v>
      </c>
      <c r="V24" s="377"/>
      <c r="W24" s="377"/>
    </row>
    <row r="25" ht="26.25" customHeight="1" spans="1:23">
      <c r="A25" s="378" t="s">
        <v>158</v>
      </c>
      <c r="B25" s="378" t="s">
        <v>159</v>
      </c>
      <c r="C25" s="558">
        <v>18747852300</v>
      </c>
      <c r="D25" s="374" t="s">
        <v>104</v>
      </c>
      <c r="E25" s="377"/>
      <c r="F25" s="375">
        <v>47</v>
      </c>
      <c r="G25" s="377"/>
      <c r="H25" s="377"/>
      <c r="I25" s="377"/>
      <c r="J25" s="377"/>
      <c r="K25" s="377"/>
      <c r="L25" s="377"/>
      <c r="M25" s="375">
        <v>9</v>
      </c>
      <c r="N25" s="375">
        <v>4.3</v>
      </c>
      <c r="O25" s="375">
        <v>2.2</v>
      </c>
      <c r="P25" s="375">
        <f t="shared" si="0"/>
        <v>85.14</v>
      </c>
      <c r="Q25" s="375">
        <v>55</v>
      </c>
      <c r="R25" s="377"/>
      <c r="S25" s="377"/>
      <c r="T25" s="375">
        <v>55.34</v>
      </c>
      <c r="U25" s="375">
        <v>20</v>
      </c>
      <c r="V25" s="377"/>
      <c r="W25" s="377"/>
    </row>
    <row r="26" ht="26.25" customHeight="1" spans="1:23">
      <c r="A26" s="378" t="s">
        <v>160</v>
      </c>
      <c r="B26" s="378" t="s">
        <v>161</v>
      </c>
      <c r="C26" s="558">
        <v>15144952341</v>
      </c>
      <c r="D26" s="374" t="s">
        <v>104</v>
      </c>
      <c r="E26" s="377"/>
      <c r="F26" s="375">
        <v>7</v>
      </c>
      <c r="G26" s="377"/>
      <c r="H26" s="377"/>
      <c r="I26" s="377"/>
      <c r="J26" s="377"/>
      <c r="K26" s="377"/>
      <c r="L26" s="377"/>
      <c r="M26" s="375">
        <v>7</v>
      </c>
      <c r="N26" s="375">
        <v>3</v>
      </c>
      <c r="O26" s="375">
        <v>2.2</v>
      </c>
      <c r="P26" s="375">
        <f t="shared" si="0"/>
        <v>46.2</v>
      </c>
      <c r="Q26" s="375">
        <v>30</v>
      </c>
      <c r="R26" s="377"/>
      <c r="S26" s="377"/>
      <c r="T26" s="375">
        <v>30.03</v>
      </c>
      <c r="U26" s="375">
        <v>8</v>
      </c>
      <c r="V26" s="377"/>
      <c r="W26" s="377"/>
    </row>
    <row r="27" ht="26.25" customHeight="1" spans="1:23">
      <c r="A27" s="378" t="s">
        <v>162</v>
      </c>
      <c r="B27" s="378" t="s">
        <v>163</v>
      </c>
      <c r="C27" s="558">
        <v>13722057212</v>
      </c>
      <c r="D27" s="374" t="s">
        <v>104</v>
      </c>
      <c r="E27" s="377"/>
      <c r="F27" s="375">
        <v>26</v>
      </c>
      <c r="G27" s="377"/>
      <c r="H27" s="377"/>
      <c r="I27" s="377"/>
      <c r="J27" s="377"/>
      <c r="K27" s="377"/>
      <c r="L27" s="377"/>
      <c r="M27" s="375">
        <v>11</v>
      </c>
      <c r="N27" s="375">
        <v>3.8</v>
      </c>
      <c r="O27" s="375">
        <v>2.2</v>
      </c>
      <c r="P27" s="375">
        <f t="shared" si="0"/>
        <v>91.96</v>
      </c>
      <c r="Q27" s="375">
        <v>60</v>
      </c>
      <c r="R27" s="377"/>
      <c r="S27" s="377"/>
      <c r="T27" s="375">
        <v>59.77</v>
      </c>
      <c r="U27" s="375">
        <v>10</v>
      </c>
      <c r="V27" s="377"/>
      <c r="W27" s="377"/>
    </row>
    <row r="28" ht="26.25" customHeight="1" spans="1:23">
      <c r="A28" s="575" t="s">
        <v>164</v>
      </c>
      <c r="B28" s="593" t="s">
        <v>165</v>
      </c>
      <c r="C28" s="575">
        <v>13284898444</v>
      </c>
      <c r="D28" s="390" t="s">
        <v>104</v>
      </c>
      <c r="E28" s="393"/>
      <c r="F28" s="393">
        <v>55</v>
      </c>
      <c r="G28" s="393"/>
      <c r="H28" s="393"/>
      <c r="I28" s="393"/>
      <c r="J28" s="393"/>
      <c r="K28" s="393"/>
      <c r="L28" s="393"/>
      <c r="M28" s="393">
        <v>30</v>
      </c>
      <c r="N28" s="393">
        <v>4</v>
      </c>
      <c r="O28" s="393">
        <v>2.2</v>
      </c>
      <c r="P28" s="375">
        <f t="shared" si="0"/>
        <v>264</v>
      </c>
      <c r="Q28" s="375">
        <v>172</v>
      </c>
      <c r="R28" s="393"/>
      <c r="S28" s="393"/>
      <c r="T28" s="393">
        <v>152.5</v>
      </c>
      <c r="U28" s="393">
        <v>30</v>
      </c>
      <c r="V28" s="393"/>
      <c r="W28" s="377"/>
    </row>
    <row r="29" ht="26.25" customHeight="1" spans="1:23">
      <c r="A29" s="378" t="s">
        <v>162</v>
      </c>
      <c r="B29" s="378" t="s">
        <v>163</v>
      </c>
      <c r="C29" s="558">
        <v>13722057212</v>
      </c>
      <c r="D29" s="374" t="s">
        <v>104</v>
      </c>
      <c r="E29" s="377"/>
      <c r="F29" s="375">
        <v>26</v>
      </c>
      <c r="G29" s="377"/>
      <c r="H29" s="377"/>
      <c r="I29" s="377"/>
      <c r="J29" s="377"/>
      <c r="K29" s="377"/>
      <c r="L29" s="377"/>
      <c r="M29" s="375">
        <v>11</v>
      </c>
      <c r="N29" s="375">
        <v>3.8</v>
      </c>
      <c r="O29" s="375">
        <v>2.2</v>
      </c>
      <c r="P29" s="375">
        <f t="shared" si="0"/>
        <v>91.96</v>
      </c>
      <c r="Q29" s="375">
        <v>60</v>
      </c>
      <c r="R29" s="377"/>
      <c r="S29" s="377"/>
      <c r="T29" s="375">
        <v>59.77</v>
      </c>
      <c r="U29" s="375">
        <v>10</v>
      </c>
      <c r="V29" s="377"/>
      <c r="W29" s="377"/>
    </row>
    <row r="30" ht="26.25" customHeight="1" spans="1:23">
      <c r="A30" s="576"/>
      <c r="B30" s="576"/>
      <c r="C30" s="576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5">
        <f t="shared" si="0"/>
        <v>0</v>
      </c>
      <c r="Q30" s="375">
        <f>P30*0.65</f>
        <v>0</v>
      </c>
      <c r="R30" s="377"/>
      <c r="S30" s="377"/>
      <c r="T30" s="377"/>
      <c r="U30" s="377"/>
      <c r="V30" s="377"/>
      <c r="W30" s="377"/>
    </row>
    <row r="31" ht="26.25" customHeight="1" spans="1:23">
      <c r="A31" s="414" t="s">
        <v>72</v>
      </c>
      <c r="B31" s="415"/>
      <c r="C31" s="416"/>
      <c r="D31" s="377"/>
      <c r="E31" s="377"/>
      <c r="F31" s="375">
        <f>SUM(F7:F30)</f>
        <v>618</v>
      </c>
      <c r="G31" s="375">
        <f>SUM(G7:G30)</f>
        <v>160</v>
      </c>
      <c r="H31" s="375">
        <f>SUM(H7:H30)</f>
        <v>0</v>
      </c>
      <c r="I31" s="377"/>
      <c r="J31" s="377"/>
      <c r="K31" s="377"/>
      <c r="L31" s="377"/>
      <c r="M31" s="377"/>
      <c r="N31" s="377"/>
      <c r="O31" s="377"/>
      <c r="P31" s="375">
        <f>SUM(P7:P30)</f>
        <v>1917.674</v>
      </c>
      <c r="Q31" s="375">
        <f>SUM(Q7:Q30)</f>
        <v>1245</v>
      </c>
      <c r="R31" s="377"/>
      <c r="S31" s="377"/>
      <c r="T31" s="375">
        <f>SUM(T7:T30)</f>
        <v>1225.29</v>
      </c>
      <c r="U31" s="375">
        <f>SUM(U7:U30)</f>
        <v>293</v>
      </c>
      <c r="V31" s="377"/>
      <c r="W31" s="377"/>
    </row>
    <row r="32" ht="21" customHeight="1" spans="1:23">
      <c r="A32" s="380" t="s">
        <v>166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</row>
    <row r="33" ht="32.25" customHeight="1" spans="1:23">
      <c r="A33" s="361" t="s">
        <v>116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1" t="s">
        <v>117</v>
      </c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</row>
  </sheetData>
  <mergeCells count="24">
    <mergeCell ref="A2:W2"/>
    <mergeCell ref="E4:I4"/>
    <mergeCell ref="J4:K4"/>
    <mergeCell ref="L4:T4"/>
    <mergeCell ref="U4:V4"/>
    <mergeCell ref="M5:Q5"/>
    <mergeCell ref="R5:S5"/>
    <mergeCell ref="A31:C3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showGridLines="0" topLeftCell="A11" workbookViewId="0">
      <selection activeCell="Z11" sqref="Z11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8" width="2.25" style="360" customWidth="1"/>
    <col min="9" max="10" width="3.63333333333333" style="360" customWidth="1"/>
    <col min="11" max="11" width="1.375" style="360" customWidth="1"/>
    <col min="12" max="14" width="4.81666666666667" style="360" customWidth="1"/>
    <col min="15" max="15" width="7.625" style="360" customWidth="1"/>
    <col min="16" max="16" width="7.25" style="360" customWidth="1"/>
    <col min="17" max="20" width="4.81666666666667" style="360" customWidth="1"/>
    <col min="21" max="21" width="5.725" style="360" customWidth="1"/>
    <col min="22" max="22" width="5.35833333333333" style="360" customWidth="1"/>
    <col min="23" max="16383" width="6" style="360" customWidth="1"/>
    <col min="16384" max="16384" width="6" style="360"/>
  </cols>
  <sheetData>
    <row r="1" ht="15.75" customHeight="1" spans="1:22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</row>
    <row r="2" ht="22.5" customHeight="1" spans="1:22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3" ht="24.95" customHeight="1" spans="1:22">
      <c r="A3" s="365" t="s">
        <v>118</v>
      </c>
      <c r="B3" s="366"/>
      <c r="C3" s="367"/>
      <c r="D3" s="368"/>
      <c r="E3" s="368"/>
      <c r="F3" s="365" t="s">
        <v>167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7"/>
    </row>
    <row r="4" s="359" customFormat="1" ht="35" customHeight="1" spans="1:22">
      <c r="A4" s="559" t="s">
        <v>81</v>
      </c>
      <c r="B4" s="560" t="s">
        <v>82</v>
      </c>
      <c r="C4" s="559" t="s">
        <v>83</v>
      </c>
      <c r="D4" s="559" t="s">
        <v>84</v>
      </c>
      <c r="E4" s="559" t="s">
        <v>6</v>
      </c>
      <c r="F4" s="561"/>
      <c r="G4" s="561"/>
      <c r="H4" s="561"/>
      <c r="I4" s="559" t="s">
        <v>85</v>
      </c>
      <c r="J4" s="561"/>
      <c r="K4" s="572" t="s">
        <v>8</v>
      </c>
      <c r="L4" s="573"/>
      <c r="M4" s="573"/>
      <c r="N4" s="573"/>
      <c r="O4" s="573"/>
      <c r="P4" s="573"/>
      <c r="Q4" s="573"/>
      <c r="R4" s="573"/>
      <c r="S4" s="574"/>
      <c r="T4" s="559" t="s">
        <v>9</v>
      </c>
      <c r="U4" s="561"/>
      <c r="V4" s="559" t="s">
        <v>86</v>
      </c>
    </row>
    <row r="5" s="359" customFormat="1" ht="21" customHeight="1" spans="1:22">
      <c r="A5" s="561"/>
      <c r="B5" s="562"/>
      <c r="C5" s="561"/>
      <c r="D5" s="561"/>
      <c r="E5" s="559" t="s">
        <v>87</v>
      </c>
      <c r="F5" s="559" t="s">
        <v>88</v>
      </c>
      <c r="G5" s="559" t="s">
        <v>89</v>
      </c>
      <c r="H5" s="559" t="s">
        <v>91</v>
      </c>
      <c r="I5" s="559" t="s">
        <v>92</v>
      </c>
      <c r="J5" s="559" t="s">
        <v>93</v>
      </c>
      <c r="K5" s="559" t="s">
        <v>15</v>
      </c>
      <c r="L5" s="559" t="s">
        <v>94</v>
      </c>
      <c r="M5" s="561"/>
      <c r="N5" s="561"/>
      <c r="O5" s="561"/>
      <c r="P5" s="561"/>
      <c r="Q5" s="559" t="s">
        <v>95</v>
      </c>
      <c r="R5" s="561"/>
      <c r="S5" s="559" t="s">
        <v>18</v>
      </c>
      <c r="T5" s="559" t="s">
        <v>19</v>
      </c>
      <c r="U5" s="559" t="s">
        <v>20</v>
      </c>
      <c r="V5" s="561"/>
    </row>
    <row r="6" s="359" customFormat="1" ht="72" customHeight="1" spans="1:22">
      <c r="A6" s="561"/>
      <c r="B6" s="563"/>
      <c r="C6" s="561"/>
      <c r="D6" s="561"/>
      <c r="E6" s="561"/>
      <c r="F6" s="561"/>
      <c r="G6" s="561"/>
      <c r="H6" s="561"/>
      <c r="I6" s="561"/>
      <c r="J6" s="561"/>
      <c r="K6" s="561"/>
      <c r="L6" s="559" t="s">
        <v>96</v>
      </c>
      <c r="M6" s="559" t="s">
        <v>97</v>
      </c>
      <c r="N6" s="559" t="s">
        <v>98</v>
      </c>
      <c r="O6" s="559" t="s">
        <v>99</v>
      </c>
      <c r="P6" s="559" t="s">
        <v>100</v>
      </c>
      <c r="Q6" s="559" t="s">
        <v>101</v>
      </c>
      <c r="R6" s="559" t="s">
        <v>100</v>
      </c>
      <c r="S6" s="561"/>
      <c r="T6" s="561"/>
      <c r="U6" s="561"/>
      <c r="V6" s="561"/>
    </row>
    <row r="7" ht="26.25" customHeight="1" spans="1:22">
      <c r="A7" s="564" t="s">
        <v>168</v>
      </c>
      <c r="B7" s="565" t="s">
        <v>169</v>
      </c>
      <c r="C7" s="566">
        <v>17547064849</v>
      </c>
      <c r="D7" s="567" t="s">
        <v>104</v>
      </c>
      <c r="E7" s="568"/>
      <c r="F7" s="569">
        <v>45</v>
      </c>
      <c r="G7" s="568"/>
      <c r="H7" s="568"/>
      <c r="I7" s="568"/>
      <c r="J7" s="568"/>
      <c r="K7" s="568"/>
      <c r="L7" s="569">
        <v>18</v>
      </c>
      <c r="M7" s="569">
        <v>4</v>
      </c>
      <c r="N7" s="569">
        <v>1.5</v>
      </c>
      <c r="O7" s="375">
        <f>L7*M7*N7</f>
        <v>108</v>
      </c>
      <c r="P7" s="375">
        <f>O7*0.65</f>
        <v>70.2</v>
      </c>
      <c r="Q7" s="568"/>
      <c r="R7" s="568"/>
      <c r="S7" s="568"/>
      <c r="T7" s="569">
        <v>30</v>
      </c>
      <c r="U7" s="568"/>
      <c r="V7" s="567" t="s">
        <v>170</v>
      </c>
    </row>
    <row r="8" ht="26.25" customHeight="1" spans="1:22">
      <c r="A8" s="564" t="s">
        <v>171</v>
      </c>
      <c r="B8" s="565" t="s">
        <v>172</v>
      </c>
      <c r="C8" s="566">
        <v>15048530792</v>
      </c>
      <c r="D8" s="567" t="s">
        <v>104</v>
      </c>
      <c r="E8" s="568"/>
      <c r="F8" s="569">
        <v>26</v>
      </c>
      <c r="G8" s="568"/>
      <c r="H8" s="568"/>
      <c r="I8" s="568"/>
      <c r="J8" s="568"/>
      <c r="K8" s="568"/>
      <c r="L8" s="569">
        <v>9</v>
      </c>
      <c r="M8" s="569">
        <v>5</v>
      </c>
      <c r="N8" s="569">
        <v>1.6</v>
      </c>
      <c r="O8" s="375">
        <f t="shared" ref="O8:O22" si="0">L8*M8*N8</f>
        <v>72</v>
      </c>
      <c r="P8" s="375">
        <f t="shared" ref="P8:P22" si="1">O8*0.65</f>
        <v>46.8</v>
      </c>
      <c r="Q8" s="568"/>
      <c r="R8" s="568"/>
      <c r="S8" s="568"/>
      <c r="T8" s="569">
        <v>15</v>
      </c>
      <c r="U8" s="568"/>
      <c r="V8" s="567" t="s">
        <v>170</v>
      </c>
    </row>
    <row r="9" ht="26.25" customHeight="1" spans="1:22">
      <c r="A9" s="564" t="s">
        <v>173</v>
      </c>
      <c r="B9" s="565" t="s">
        <v>174</v>
      </c>
      <c r="C9" s="566">
        <v>15047564211</v>
      </c>
      <c r="D9" s="567" t="s">
        <v>104</v>
      </c>
      <c r="E9" s="568"/>
      <c r="F9" s="569">
        <v>21</v>
      </c>
      <c r="G9" s="568"/>
      <c r="H9" s="568"/>
      <c r="I9" s="568"/>
      <c r="J9" s="568"/>
      <c r="K9" s="568"/>
      <c r="L9" s="569">
        <v>12</v>
      </c>
      <c r="M9" s="569">
        <v>3</v>
      </c>
      <c r="N9" s="569">
        <v>1.8</v>
      </c>
      <c r="O9" s="375">
        <f t="shared" si="0"/>
        <v>64.8</v>
      </c>
      <c r="P9" s="375">
        <f t="shared" si="1"/>
        <v>42.12</v>
      </c>
      <c r="Q9" s="568"/>
      <c r="R9" s="568"/>
      <c r="S9" s="568"/>
      <c r="T9" s="569">
        <v>15</v>
      </c>
      <c r="U9" s="568"/>
      <c r="V9" s="567" t="s">
        <v>170</v>
      </c>
    </row>
    <row r="10" ht="26.25" customHeight="1" spans="1:22">
      <c r="A10" s="564" t="s">
        <v>175</v>
      </c>
      <c r="B10" s="565" t="s">
        <v>176</v>
      </c>
      <c r="C10" s="566">
        <v>15144967343</v>
      </c>
      <c r="D10" s="567" t="s">
        <v>104</v>
      </c>
      <c r="E10" s="568"/>
      <c r="F10" s="569">
        <v>20</v>
      </c>
      <c r="G10" s="568"/>
      <c r="H10" s="568"/>
      <c r="I10" s="568"/>
      <c r="J10" s="568"/>
      <c r="K10" s="568"/>
      <c r="L10" s="569">
        <v>9</v>
      </c>
      <c r="M10" s="569">
        <v>4</v>
      </c>
      <c r="N10" s="569">
        <v>2.2</v>
      </c>
      <c r="O10" s="375">
        <f t="shared" si="0"/>
        <v>79.2</v>
      </c>
      <c r="P10" s="375">
        <f t="shared" si="1"/>
        <v>51.48</v>
      </c>
      <c r="Q10" s="568"/>
      <c r="R10" s="568"/>
      <c r="S10" s="568"/>
      <c r="T10" s="569">
        <v>20</v>
      </c>
      <c r="U10" s="568"/>
      <c r="V10" s="567" t="s">
        <v>170</v>
      </c>
    </row>
    <row r="11" ht="26.25" customHeight="1" spans="1:22">
      <c r="A11" s="564" t="s">
        <v>177</v>
      </c>
      <c r="B11" s="565" t="s">
        <v>178</v>
      </c>
      <c r="C11" s="566">
        <v>13847956327</v>
      </c>
      <c r="D11" s="567" t="s">
        <v>104</v>
      </c>
      <c r="E11" s="568"/>
      <c r="F11" s="569">
        <v>39</v>
      </c>
      <c r="G11" s="568"/>
      <c r="H11" s="568"/>
      <c r="I11" s="568"/>
      <c r="J11" s="568"/>
      <c r="K11" s="568"/>
      <c r="L11" s="569">
        <v>12</v>
      </c>
      <c r="M11" s="569">
        <v>3</v>
      </c>
      <c r="N11" s="569">
        <v>2.1</v>
      </c>
      <c r="O11" s="375">
        <f t="shared" si="0"/>
        <v>75.6</v>
      </c>
      <c r="P11" s="375">
        <f t="shared" si="1"/>
        <v>49.14</v>
      </c>
      <c r="Q11" s="568"/>
      <c r="R11" s="568"/>
      <c r="S11" s="568"/>
      <c r="T11" s="569">
        <v>20</v>
      </c>
      <c r="U11" s="568"/>
      <c r="V11" s="567" t="s">
        <v>170</v>
      </c>
    </row>
    <row r="12" ht="26.25" customHeight="1" spans="1:22">
      <c r="A12" s="564" t="s">
        <v>179</v>
      </c>
      <c r="B12" s="565" t="s">
        <v>180</v>
      </c>
      <c r="C12" s="566">
        <v>15847516218</v>
      </c>
      <c r="D12" s="559" t="s">
        <v>143</v>
      </c>
      <c r="E12" s="570"/>
      <c r="F12" s="571">
        <v>17</v>
      </c>
      <c r="G12" s="570"/>
      <c r="H12" s="570"/>
      <c r="I12" s="570"/>
      <c r="J12" s="570"/>
      <c r="K12" s="570"/>
      <c r="L12" s="571">
        <v>8</v>
      </c>
      <c r="M12" s="571">
        <v>2</v>
      </c>
      <c r="N12" s="571">
        <v>2</v>
      </c>
      <c r="O12" s="375">
        <f t="shared" si="0"/>
        <v>32</v>
      </c>
      <c r="P12" s="375">
        <f t="shared" si="1"/>
        <v>20.8</v>
      </c>
      <c r="Q12" s="570"/>
      <c r="R12" s="570"/>
      <c r="S12" s="570"/>
      <c r="T12" s="571">
        <v>6</v>
      </c>
      <c r="U12" s="570"/>
      <c r="V12" s="559" t="s">
        <v>170</v>
      </c>
    </row>
    <row r="13" ht="26.25" customHeight="1" spans="1:22">
      <c r="A13" s="564" t="s">
        <v>181</v>
      </c>
      <c r="B13" s="565" t="s">
        <v>182</v>
      </c>
      <c r="C13" s="566">
        <v>13171101023</v>
      </c>
      <c r="D13" s="559" t="s">
        <v>104</v>
      </c>
      <c r="E13" s="570"/>
      <c r="F13" s="571">
        <v>12</v>
      </c>
      <c r="G13" s="570"/>
      <c r="H13" s="570"/>
      <c r="I13" s="570"/>
      <c r="J13" s="570"/>
      <c r="K13" s="570"/>
      <c r="L13" s="571">
        <v>6</v>
      </c>
      <c r="M13" s="571">
        <v>3.5</v>
      </c>
      <c r="N13" s="571">
        <v>1.5</v>
      </c>
      <c r="O13" s="375">
        <f t="shared" si="0"/>
        <v>31.5</v>
      </c>
      <c r="P13" s="375">
        <v>20</v>
      </c>
      <c r="Q13" s="570"/>
      <c r="R13" s="570"/>
      <c r="S13" s="570"/>
      <c r="T13" s="571">
        <v>6</v>
      </c>
      <c r="U13" s="570"/>
      <c r="V13" s="559" t="s">
        <v>170</v>
      </c>
    </row>
    <row r="14" ht="26.25" customHeight="1" spans="1:22">
      <c r="A14" s="564" t="s">
        <v>183</v>
      </c>
      <c r="B14" s="565" t="s">
        <v>184</v>
      </c>
      <c r="C14" s="566">
        <v>15924478313</v>
      </c>
      <c r="D14" s="559" t="s">
        <v>104</v>
      </c>
      <c r="E14" s="570"/>
      <c r="F14" s="571">
        <v>24</v>
      </c>
      <c r="G14" s="570"/>
      <c r="H14" s="570"/>
      <c r="I14" s="570"/>
      <c r="J14" s="570"/>
      <c r="K14" s="570"/>
      <c r="L14" s="571">
        <v>11</v>
      </c>
      <c r="M14" s="571">
        <v>3.8</v>
      </c>
      <c r="N14" s="571">
        <v>2</v>
      </c>
      <c r="O14" s="375">
        <f t="shared" si="0"/>
        <v>83.6</v>
      </c>
      <c r="P14" s="375">
        <f t="shared" si="1"/>
        <v>54.34</v>
      </c>
      <c r="Q14" s="570"/>
      <c r="R14" s="570"/>
      <c r="S14" s="570"/>
      <c r="T14" s="571">
        <v>20</v>
      </c>
      <c r="U14" s="570"/>
      <c r="V14" s="559" t="s">
        <v>170</v>
      </c>
    </row>
    <row r="15" ht="26.25" customHeight="1" spans="1:22">
      <c r="A15" s="564" t="s">
        <v>185</v>
      </c>
      <c r="B15" s="565" t="s">
        <v>186</v>
      </c>
      <c r="C15" s="566">
        <v>13847956327</v>
      </c>
      <c r="D15" s="559" t="s">
        <v>104</v>
      </c>
      <c r="E15" s="570"/>
      <c r="F15" s="571">
        <v>12</v>
      </c>
      <c r="G15" s="570"/>
      <c r="H15" s="570"/>
      <c r="I15" s="570"/>
      <c r="J15" s="570"/>
      <c r="K15" s="570"/>
      <c r="L15" s="571">
        <v>10</v>
      </c>
      <c r="M15" s="571">
        <v>4.5</v>
      </c>
      <c r="N15" s="571">
        <v>1.5</v>
      </c>
      <c r="O15" s="375">
        <f t="shared" si="0"/>
        <v>67.5</v>
      </c>
      <c r="P15" s="375">
        <v>44</v>
      </c>
      <c r="Q15" s="570"/>
      <c r="R15" s="570"/>
      <c r="S15" s="570"/>
      <c r="T15" s="571">
        <v>20</v>
      </c>
      <c r="U15" s="570"/>
      <c r="V15" s="559" t="s">
        <v>170</v>
      </c>
    </row>
    <row r="16" ht="26.25" customHeight="1" spans="1:22">
      <c r="A16" s="564" t="s">
        <v>187</v>
      </c>
      <c r="B16" s="565" t="s">
        <v>188</v>
      </c>
      <c r="C16" s="566">
        <v>13847539342</v>
      </c>
      <c r="D16" s="559" t="s">
        <v>104</v>
      </c>
      <c r="E16" s="570"/>
      <c r="F16" s="571">
        <v>23</v>
      </c>
      <c r="G16" s="570"/>
      <c r="H16" s="570"/>
      <c r="I16" s="570"/>
      <c r="J16" s="570"/>
      <c r="K16" s="570"/>
      <c r="L16" s="571">
        <v>18</v>
      </c>
      <c r="M16" s="571">
        <v>3.2</v>
      </c>
      <c r="N16" s="571">
        <v>2.4</v>
      </c>
      <c r="O16" s="375">
        <f t="shared" si="0"/>
        <v>138.24</v>
      </c>
      <c r="P16" s="375">
        <v>90</v>
      </c>
      <c r="Q16" s="570"/>
      <c r="R16" s="570"/>
      <c r="S16" s="570"/>
      <c r="T16" s="571">
        <v>30</v>
      </c>
      <c r="U16" s="570"/>
      <c r="V16" s="559" t="s">
        <v>170</v>
      </c>
    </row>
    <row r="17" ht="26.25" customHeight="1" spans="1:22">
      <c r="A17" s="564" t="s">
        <v>128</v>
      </c>
      <c r="B17" s="565" t="s">
        <v>189</v>
      </c>
      <c r="C17" s="566">
        <v>13947592095</v>
      </c>
      <c r="D17" s="559" t="s">
        <v>104</v>
      </c>
      <c r="E17" s="570"/>
      <c r="F17" s="571">
        <v>35</v>
      </c>
      <c r="G17" s="570"/>
      <c r="H17" s="570"/>
      <c r="I17" s="570"/>
      <c r="J17" s="570"/>
      <c r="K17" s="570"/>
      <c r="L17" s="571">
        <v>14</v>
      </c>
      <c r="M17" s="571">
        <v>4.5</v>
      </c>
      <c r="N17" s="571">
        <v>2</v>
      </c>
      <c r="O17" s="375">
        <f t="shared" si="0"/>
        <v>126</v>
      </c>
      <c r="P17" s="375">
        <f t="shared" si="1"/>
        <v>81.9</v>
      </c>
      <c r="Q17" s="570"/>
      <c r="R17" s="570"/>
      <c r="S17" s="570"/>
      <c r="T17" s="571">
        <v>20</v>
      </c>
      <c r="U17" s="570"/>
      <c r="V17" s="559" t="s">
        <v>170</v>
      </c>
    </row>
    <row r="18" ht="26.25" customHeight="1" spans="1:22">
      <c r="A18" s="564" t="s">
        <v>190</v>
      </c>
      <c r="B18" s="565" t="s">
        <v>191</v>
      </c>
      <c r="C18" s="566">
        <v>15848366506</v>
      </c>
      <c r="D18" s="559" t="s">
        <v>104</v>
      </c>
      <c r="E18" s="570"/>
      <c r="F18" s="571">
        <v>135</v>
      </c>
      <c r="G18" s="570"/>
      <c r="H18" s="570"/>
      <c r="I18" s="570"/>
      <c r="J18" s="570"/>
      <c r="K18" s="570"/>
      <c r="L18" s="571">
        <v>24</v>
      </c>
      <c r="M18" s="571">
        <v>11</v>
      </c>
      <c r="N18" s="571">
        <v>2.3</v>
      </c>
      <c r="O18" s="375">
        <f t="shared" si="0"/>
        <v>607.2</v>
      </c>
      <c r="P18" s="375">
        <f t="shared" si="1"/>
        <v>394.68</v>
      </c>
      <c r="Q18" s="570"/>
      <c r="R18" s="570"/>
      <c r="S18" s="570"/>
      <c r="T18" s="571">
        <v>175</v>
      </c>
      <c r="U18" s="570"/>
      <c r="V18" s="559" t="s">
        <v>170</v>
      </c>
    </row>
    <row r="19" ht="26.25" customHeight="1" spans="1:22">
      <c r="A19" s="564" t="s">
        <v>192</v>
      </c>
      <c r="B19" s="565" t="s">
        <v>193</v>
      </c>
      <c r="C19" s="566">
        <v>13474756173</v>
      </c>
      <c r="D19" s="559" t="s">
        <v>104</v>
      </c>
      <c r="E19" s="570"/>
      <c r="F19" s="571">
        <v>37</v>
      </c>
      <c r="G19" s="570"/>
      <c r="H19" s="570"/>
      <c r="I19" s="570"/>
      <c r="J19" s="570"/>
      <c r="K19" s="570"/>
      <c r="L19" s="571">
        <v>9</v>
      </c>
      <c r="M19" s="571">
        <v>4</v>
      </c>
      <c r="N19" s="571">
        <v>2</v>
      </c>
      <c r="O19" s="375">
        <f t="shared" si="0"/>
        <v>72</v>
      </c>
      <c r="P19" s="375">
        <f t="shared" si="1"/>
        <v>46.8</v>
      </c>
      <c r="Q19" s="570"/>
      <c r="R19" s="570"/>
      <c r="S19" s="570"/>
      <c r="T19" s="571">
        <v>20</v>
      </c>
      <c r="U19" s="570"/>
      <c r="V19" s="559" t="s">
        <v>170</v>
      </c>
    </row>
    <row r="20" ht="26.25" customHeight="1" spans="1:22">
      <c r="A20" s="564" t="s">
        <v>194</v>
      </c>
      <c r="B20" s="565" t="s">
        <v>195</v>
      </c>
      <c r="C20" s="566">
        <v>17647323306</v>
      </c>
      <c r="D20" s="559" t="s">
        <v>104</v>
      </c>
      <c r="E20" s="570"/>
      <c r="F20" s="571">
        <v>22</v>
      </c>
      <c r="G20" s="570"/>
      <c r="H20" s="570"/>
      <c r="I20" s="570"/>
      <c r="J20" s="570"/>
      <c r="K20" s="570"/>
      <c r="L20" s="571">
        <v>7</v>
      </c>
      <c r="M20" s="571">
        <v>4.2</v>
      </c>
      <c r="N20" s="571">
        <v>2</v>
      </c>
      <c r="O20" s="375">
        <f t="shared" si="0"/>
        <v>58.8</v>
      </c>
      <c r="P20" s="375">
        <f t="shared" si="1"/>
        <v>38.22</v>
      </c>
      <c r="Q20" s="570"/>
      <c r="R20" s="570"/>
      <c r="S20" s="570"/>
      <c r="T20" s="571">
        <v>15</v>
      </c>
      <c r="U20" s="570"/>
      <c r="V20" s="559" t="s">
        <v>170</v>
      </c>
    </row>
    <row r="21" ht="26.25" customHeight="1" spans="1:22">
      <c r="A21" s="564" t="s">
        <v>196</v>
      </c>
      <c r="B21" s="565" t="s">
        <v>197</v>
      </c>
      <c r="C21" s="566">
        <v>18747835746</v>
      </c>
      <c r="D21" s="559" t="s">
        <v>104</v>
      </c>
      <c r="E21" s="570"/>
      <c r="F21" s="571">
        <v>11</v>
      </c>
      <c r="G21" s="570"/>
      <c r="H21" s="570"/>
      <c r="I21" s="570"/>
      <c r="J21" s="570"/>
      <c r="K21" s="570"/>
      <c r="L21" s="571">
        <v>6</v>
      </c>
      <c r="M21" s="571">
        <v>3</v>
      </c>
      <c r="N21" s="571">
        <v>2</v>
      </c>
      <c r="O21" s="375">
        <f t="shared" si="0"/>
        <v>36</v>
      </c>
      <c r="P21" s="375">
        <f t="shared" si="1"/>
        <v>23.4</v>
      </c>
      <c r="Q21" s="570"/>
      <c r="R21" s="570"/>
      <c r="S21" s="570"/>
      <c r="T21" s="571">
        <v>15</v>
      </c>
      <c r="U21" s="570"/>
      <c r="V21" s="559" t="s">
        <v>170</v>
      </c>
    </row>
    <row r="22" ht="26.25" customHeight="1" spans="1:22">
      <c r="A22" s="564" t="s">
        <v>198</v>
      </c>
      <c r="B22" s="565" t="s">
        <v>199</v>
      </c>
      <c r="C22" s="566">
        <v>15204893945</v>
      </c>
      <c r="D22" s="559" t="s">
        <v>104</v>
      </c>
      <c r="E22" s="570"/>
      <c r="F22" s="571">
        <v>40</v>
      </c>
      <c r="G22" s="570"/>
      <c r="H22" s="570"/>
      <c r="I22" s="570"/>
      <c r="J22" s="570"/>
      <c r="K22" s="570"/>
      <c r="L22" s="571">
        <v>5</v>
      </c>
      <c r="M22" s="571">
        <v>4</v>
      </c>
      <c r="N22" s="571">
        <v>2</v>
      </c>
      <c r="O22" s="375">
        <f t="shared" si="0"/>
        <v>40</v>
      </c>
      <c r="P22" s="375">
        <f t="shared" si="1"/>
        <v>26</v>
      </c>
      <c r="Q22" s="570"/>
      <c r="R22" s="570"/>
      <c r="S22" s="570"/>
      <c r="T22" s="571">
        <v>15</v>
      </c>
      <c r="U22" s="570"/>
      <c r="V22" s="559" t="s">
        <v>170</v>
      </c>
    </row>
    <row r="23" ht="26.25" customHeight="1" spans="1:22">
      <c r="A23" s="414" t="s">
        <v>72</v>
      </c>
      <c r="B23" s="415"/>
      <c r="C23" s="416"/>
      <c r="D23" s="377"/>
      <c r="E23" s="377"/>
      <c r="F23" s="375">
        <f>SUM(F7:F22)</f>
        <v>519</v>
      </c>
      <c r="G23" s="377"/>
      <c r="H23" s="377"/>
      <c r="I23" s="377"/>
      <c r="J23" s="377"/>
      <c r="K23" s="377"/>
      <c r="L23" s="377"/>
      <c r="M23" s="377"/>
      <c r="N23" s="377"/>
      <c r="O23" s="375">
        <f>SUM(O7:O22)</f>
        <v>1692.44</v>
      </c>
      <c r="P23" s="375">
        <f>SUM(P7:P22)</f>
        <v>1099.88</v>
      </c>
      <c r="Q23" s="377"/>
      <c r="R23" s="377"/>
      <c r="S23" s="377"/>
      <c r="T23" s="375">
        <f>SUM(T7:T22)</f>
        <v>442</v>
      </c>
      <c r="U23" s="377"/>
      <c r="V23" s="377"/>
    </row>
    <row r="24" ht="21" customHeight="1" spans="1:22">
      <c r="A24" s="380" t="s">
        <v>166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</row>
    <row r="25" ht="32.25" customHeight="1" spans="1:22">
      <c r="A25" s="361" t="s">
        <v>116</v>
      </c>
      <c r="B25" s="362"/>
      <c r="C25" s="362"/>
      <c r="D25" s="362"/>
      <c r="E25" s="362"/>
      <c r="F25" s="362"/>
      <c r="G25" s="362"/>
      <c r="H25" s="362"/>
      <c r="I25" s="362"/>
      <c r="J25" s="361" t="s">
        <v>117</v>
      </c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</row>
  </sheetData>
  <mergeCells count="23">
    <mergeCell ref="A2:V2"/>
    <mergeCell ref="E4:H4"/>
    <mergeCell ref="I4:J4"/>
    <mergeCell ref="K4:S4"/>
    <mergeCell ref="T4:U4"/>
    <mergeCell ref="L5:P5"/>
    <mergeCell ref="Q5:R5"/>
    <mergeCell ref="A23:C23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workbookViewId="0">
      <selection activeCell="AA14" sqref="AA14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13" width="4.81666666666667" style="360" customWidth="1"/>
    <col min="14" max="14" width="8" style="360" customWidth="1"/>
    <col min="15" max="15" width="9" style="360" customWidth="1"/>
    <col min="16" max="19" width="4.81666666666667" style="360" customWidth="1"/>
    <col min="20" max="20" width="5.725" style="360" customWidth="1"/>
    <col min="21" max="21" width="3.875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200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90</v>
      </c>
      <c r="I5" s="369" t="s">
        <v>91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556" t="s">
        <v>201</v>
      </c>
      <c r="B7" s="556" t="s">
        <v>202</v>
      </c>
      <c r="C7" s="549">
        <v>15947158603</v>
      </c>
      <c r="D7" s="556" t="s">
        <v>143</v>
      </c>
      <c r="E7" s="557"/>
      <c r="F7" s="549">
        <v>21</v>
      </c>
      <c r="G7" s="557"/>
      <c r="H7" s="557"/>
      <c r="I7" s="557"/>
      <c r="J7" s="557"/>
      <c r="K7" s="549">
        <v>12</v>
      </c>
      <c r="L7" s="549">
        <v>2.3</v>
      </c>
      <c r="M7" s="549">
        <v>2.5</v>
      </c>
      <c r="N7" s="375">
        <f>K7*L7*M7</f>
        <v>69</v>
      </c>
      <c r="O7" s="375">
        <f>N7*0.65</f>
        <v>44.85</v>
      </c>
      <c r="P7" s="557"/>
      <c r="Q7" s="557"/>
      <c r="R7" s="557"/>
      <c r="S7" s="549">
        <v>10</v>
      </c>
      <c r="T7" s="557"/>
      <c r="U7" s="374" t="s">
        <v>203</v>
      </c>
    </row>
    <row r="8" ht="26.25" customHeight="1" spans="1:21">
      <c r="A8" s="556" t="s">
        <v>204</v>
      </c>
      <c r="B8" s="556" t="s">
        <v>205</v>
      </c>
      <c r="C8" s="549">
        <v>13848759461</v>
      </c>
      <c r="D8" s="556" t="s">
        <v>104</v>
      </c>
      <c r="E8" s="557"/>
      <c r="F8" s="549">
        <v>25</v>
      </c>
      <c r="G8" s="549">
        <v>89</v>
      </c>
      <c r="H8" s="557"/>
      <c r="I8" s="557"/>
      <c r="J8" s="557"/>
      <c r="K8" s="549">
        <v>16</v>
      </c>
      <c r="L8" s="549">
        <v>2.3</v>
      </c>
      <c r="M8" s="549">
        <v>2.5</v>
      </c>
      <c r="N8" s="375">
        <f t="shared" ref="N8:N21" si="0">K8*L8*M8</f>
        <v>92</v>
      </c>
      <c r="O8" s="375">
        <f t="shared" ref="O8:O21" si="1">N8*0.65</f>
        <v>59.8</v>
      </c>
      <c r="P8" s="557"/>
      <c r="Q8" s="557"/>
      <c r="R8" s="557"/>
      <c r="S8" s="549">
        <v>15</v>
      </c>
      <c r="T8" s="557"/>
      <c r="U8" s="374" t="s">
        <v>203</v>
      </c>
    </row>
    <row r="9" ht="26.25" customHeight="1" spans="1:21">
      <c r="A9" s="556" t="s">
        <v>206</v>
      </c>
      <c r="B9" s="556" t="s">
        <v>207</v>
      </c>
      <c r="C9" s="549">
        <v>15848777619</v>
      </c>
      <c r="D9" s="556" t="s">
        <v>104</v>
      </c>
      <c r="E9" s="557"/>
      <c r="F9" s="549">
        <v>28</v>
      </c>
      <c r="G9" s="557"/>
      <c r="H9" s="549">
        <v>70</v>
      </c>
      <c r="I9" s="557"/>
      <c r="J9" s="557"/>
      <c r="K9" s="549">
        <v>10</v>
      </c>
      <c r="L9" s="549">
        <v>2.3</v>
      </c>
      <c r="M9" s="549">
        <v>2.5</v>
      </c>
      <c r="N9" s="375">
        <f t="shared" si="0"/>
        <v>57.5</v>
      </c>
      <c r="O9" s="375">
        <v>37</v>
      </c>
      <c r="P9" s="557"/>
      <c r="Q9" s="557"/>
      <c r="R9" s="557"/>
      <c r="S9" s="549">
        <v>10</v>
      </c>
      <c r="T9" s="557"/>
      <c r="U9" s="374" t="s">
        <v>203</v>
      </c>
    </row>
    <row r="10" ht="26.25" customHeight="1" spans="1:21">
      <c r="A10" s="556" t="s">
        <v>208</v>
      </c>
      <c r="B10" s="556" t="s">
        <v>209</v>
      </c>
      <c r="C10" s="549">
        <v>15204892524</v>
      </c>
      <c r="D10" s="556" t="s">
        <v>104</v>
      </c>
      <c r="E10" s="557"/>
      <c r="F10" s="549">
        <v>15</v>
      </c>
      <c r="G10" s="557"/>
      <c r="H10" s="557"/>
      <c r="I10" s="557"/>
      <c r="J10" s="557"/>
      <c r="K10" s="549">
        <v>16</v>
      </c>
      <c r="L10" s="549">
        <v>2.3</v>
      </c>
      <c r="M10" s="549">
        <v>2.5</v>
      </c>
      <c r="N10" s="375">
        <f t="shared" si="0"/>
        <v>92</v>
      </c>
      <c r="O10" s="375">
        <f t="shared" si="1"/>
        <v>59.8</v>
      </c>
      <c r="P10" s="557"/>
      <c r="Q10" s="557"/>
      <c r="R10" s="557"/>
      <c r="S10" s="549">
        <v>15</v>
      </c>
      <c r="T10" s="557"/>
      <c r="U10" s="374" t="s">
        <v>203</v>
      </c>
    </row>
    <row r="11" ht="26.25" customHeight="1" spans="1:21">
      <c r="A11" s="556" t="s">
        <v>210</v>
      </c>
      <c r="B11" s="556" t="s">
        <v>211</v>
      </c>
      <c r="C11" s="549">
        <v>15247514204</v>
      </c>
      <c r="D11" s="556" t="s">
        <v>104</v>
      </c>
      <c r="E11" s="557"/>
      <c r="F11" s="549">
        <v>19</v>
      </c>
      <c r="G11" s="549">
        <v>150</v>
      </c>
      <c r="H11" s="557"/>
      <c r="I11" s="557"/>
      <c r="J11" s="557"/>
      <c r="K11" s="549">
        <v>16</v>
      </c>
      <c r="L11" s="549">
        <v>2.8</v>
      </c>
      <c r="M11" s="549">
        <v>2.5</v>
      </c>
      <c r="N11" s="375">
        <f t="shared" si="0"/>
        <v>112</v>
      </c>
      <c r="O11" s="375">
        <f t="shared" si="1"/>
        <v>72.8</v>
      </c>
      <c r="P11" s="557"/>
      <c r="Q11" s="557"/>
      <c r="R11" s="557"/>
      <c r="S11" s="549">
        <v>20</v>
      </c>
      <c r="T11" s="557"/>
      <c r="U11" s="374" t="s">
        <v>203</v>
      </c>
    </row>
    <row r="12" ht="26.25" customHeight="1" spans="1:21">
      <c r="A12" s="556" t="s">
        <v>212</v>
      </c>
      <c r="B12" s="556" t="s">
        <v>213</v>
      </c>
      <c r="C12" s="549">
        <v>13847453847</v>
      </c>
      <c r="D12" s="556" t="s">
        <v>143</v>
      </c>
      <c r="E12" s="557"/>
      <c r="F12" s="549">
        <v>25</v>
      </c>
      <c r="G12" s="557"/>
      <c r="H12" s="557"/>
      <c r="I12" s="557"/>
      <c r="J12" s="557"/>
      <c r="K12" s="549">
        <v>12</v>
      </c>
      <c r="L12" s="549">
        <v>2.3</v>
      </c>
      <c r="M12" s="549">
        <v>2.5</v>
      </c>
      <c r="N12" s="375">
        <f t="shared" si="0"/>
        <v>69</v>
      </c>
      <c r="O12" s="375">
        <f t="shared" si="1"/>
        <v>44.85</v>
      </c>
      <c r="P12" s="557"/>
      <c r="Q12" s="557"/>
      <c r="R12" s="557"/>
      <c r="S12" s="549">
        <v>12</v>
      </c>
      <c r="T12" s="557"/>
      <c r="U12" s="374" t="s">
        <v>203</v>
      </c>
    </row>
    <row r="13" ht="26.25" customHeight="1" spans="1:21">
      <c r="A13" s="556" t="s">
        <v>214</v>
      </c>
      <c r="B13" s="556" t="s">
        <v>215</v>
      </c>
      <c r="C13" s="549">
        <v>18747843317</v>
      </c>
      <c r="D13" s="556" t="s">
        <v>104</v>
      </c>
      <c r="E13" s="557"/>
      <c r="F13" s="549">
        <v>21</v>
      </c>
      <c r="G13" s="557"/>
      <c r="H13" s="557"/>
      <c r="I13" s="557"/>
      <c r="J13" s="557"/>
      <c r="K13" s="549">
        <v>15</v>
      </c>
      <c r="L13" s="549">
        <v>2.3</v>
      </c>
      <c r="M13" s="549">
        <v>2.5</v>
      </c>
      <c r="N13" s="375">
        <f t="shared" si="0"/>
        <v>86.25</v>
      </c>
      <c r="O13" s="375">
        <v>56</v>
      </c>
      <c r="P13" s="557"/>
      <c r="Q13" s="557"/>
      <c r="R13" s="557"/>
      <c r="S13" s="549">
        <v>15</v>
      </c>
      <c r="T13" s="557"/>
      <c r="U13" s="374" t="s">
        <v>203</v>
      </c>
    </row>
    <row r="14" ht="26.25" customHeight="1" spans="1:21">
      <c r="A14" s="556" t="s">
        <v>216</v>
      </c>
      <c r="B14" s="556" t="s">
        <v>217</v>
      </c>
      <c r="C14" s="549">
        <v>15647522972</v>
      </c>
      <c r="D14" s="556" t="s">
        <v>104</v>
      </c>
      <c r="E14" s="557"/>
      <c r="F14" s="549">
        <v>25</v>
      </c>
      <c r="G14" s="557"/>
      <c r="H14" s="557"/>
      <c r="I14" s="557"/>
      <c r="J14" s="557"/>
      <c r="K14" s="549">
        <v>10</v>
      </c>
      <c r="L14" s="549">
        <v>2.3</v>
      </c>
      <c r="M14" s="549">
        <v>2.5</v>
      </c>
      <c r="N14" s="375">
        <f t="shared" si="0"/>
        <v>57.5</v>
      </c>
      <c r="O14" s="375">
        <v>37</v>
      </c>
      <c r="P14" s="557"/>
      <c r="Q14" s="557"/>
      <c r="R14" s="557"/>
      <c r="S14" s="549">
        <v>8</v>
      </c>
      <c r="T14" s="557"/>
      <c r="U14" s="374" t="s">
        <v>203</v>
      </c>
    </row>
    <row r="15" ht="26.25" customHeight="1" spans="1:21">
      <c r="A15" s="556" t="s">
        <v>218</v>
      </c>
      <c r="B15" s="556" t="s">
        <v>219</v>
      </c>
      <c r="C15" s="549">
        <v>15134707193</v>
      </c>
      <c r="D15" s="556" t="s">
        <v>104</v>
      </c>
      <c r="E15" s="557"/>
      <c r="F15" s="549">
        <v>31</v>
      </c>
      <c r="G15" s="557"/>
      <c r="H15" s="557"/>
      <c r="I15" s="557"/>
      <c r="J15" s="557"/>
      <c r="K15" s="549">
        <v>20</v>
      </c>
      <c r="L15" s="549">
        <v>2.3</v>
      </c>
      <c r="M15" s="549">
        <v>2.5</v>
      </c>
      <c r="N15" s="375">
        <f t="shared" si="0"/>
        <v>115</v>
      </c>
      <c r="O15" s="375">
        <f t="shared" si="1"/>
        <v>74.75</v>
      </c>
      <c r="P15" s="557"/>
      <c r="Q15" s="557"/>
      <c r="R15" s="557"/>
      <c r="S15" s="549">
        <v>15</v>
      </c>
      <c r="T15" s="557"/>
      <c r="U15" s="374" t="s">
        <v>203</v>
      </c>
    </row>
    <row r="16" ht="26.25" customHeight="1" spans="1:21">
      <c r="A16" s="556" t="s">
        <v>218</v>
      </c>
      <c r="B16" s="556" t="s">
        <v>219</v>
      </c>
      <c r="C16" s="549">
        <v>15134707193</v>
      </c>
      <c r="D16" s="556" t="s">
        <v>104</v>
      </c>
      <c r="E16" s="557"/>
      <c r="F16" s="549">
        <v>31</v>
      </c>
      <c r="G16" s="557"/>
      <c r="H16" s="557"/>
      <c r="I16" s="557"/>
      <c r="J16" s="557"/>
      <c r="K16" s="549">
        <v>18</v>
      </c>
      <c r="L16" s="549">
        <v>3</v>
      </c>
      <c r="M16" s="549">
        <v>2.5</v>
      </c>
      <c r="N16" s="375">
        <f t="shared" si="0"/>
        <v>135</v>
      </c>
      <c r="O16" s="375">
        <f t="shared" si="1"/>
        <v>87.75</v>
      </c>
      <c r="P16" s="557"/>
      <c r="Q16" s="557"/>
      <c r="R16" s="557"/>
      <c r="S16" s="549">
        <v>10</v>
      </c>
      <c r="T16" s="557"/>
      <c r="U16" s="374" t="s">
        <v>203</v>
      </c>
    </row>
    <row r="17" ht="26.25" customHeight="1" spans="1:21">
      <c r="A17" s="556" t="s">
        <v>220</v>
      </c>
      <c r="B17" s="556" t="s">
        <v>221</v>
      </c>
      <c r="C17" s="549">
        <v>13947515095</v>
      </c>
      <c r="D17" s="556" t="s">
        <v>104</v>
      </c>
      <c r="E17" s="557"/>
      <c r="F17" s="549">
        <v>45</v>
      </c>
      <c r="G17" s="557"/>
      <c r="H17" s="557"/>
      <c r="I17" s="557"/>
      <c r="J17" s="557"/>
      <c r="K17" s="549">
        <v>16</v>
      </c>
      <c r="L17" s="549">
        <v>2.3</v>
      </c>
      <c r="M17" s="549">
        <v>2.5</v>
      </c>
      <c r="N17" s="375">
        <f t="shared" si="0"/>
        <v>92</v>
      </c>
      <c r="O17" s="375">
        <f t="shared" si="1"/>
        <v>59.8</v>
      </c>
      <c r="P17" s="557"/>
      <c r="Q17" s="557"/>
      <c r="R17" s="557"/>
      <c r="S17" s="549">
        <v>20</v>
      </c>
      <c r="T17" s="557"/>
      <c r="U17" s="374" t="s">
        <v>203</v>
      </c>
    </row>
    <row r="18" ht="26.25" customHeight="1" spans="1:21">
      <c r="A18" s="556" t="s">
        <v>222</v>
      </c>
      <c r="B18" s="556" t="s">
        <v>223</v>
      </c>
      <c r="C18" s="549">
        <v>13848553403</v>
      </c>
      <c r="D18" s="556" t="s">
        <v>143</v>
      </c>
      <c r="E18" s="557"/>
      <c r="F18" s="549">
        <v>26</v>
      </c>
      <c r="G18" s="557"/>
      <c r="H18" s="557"/>
      <c r="I18" s="557"/>
      <c r="J18" s="557"/>
      <c r="K18" s="549">
        <v>15</v>
      </c>
      <c r="L18" s="549">
        <v>4</v>
      </c>
      <c r="M18" s="549">
        <v>2.5</v>
      </c>
      <c r="N18" s="375">
        <f t="shared" si="0"/>
        <v>150</v>
      </c>
      <c r="O18" s="375">
        <f t="shared" si="1"/>
        <v>97.5</v>
      </c>
      <c r="P18" s="557"/>
      <c r="Q18" s="557"/>
      <c r="R18" s="557"/>
      <c r="S18" s="549">
        <v>20</v>
      </c>
      <c r="T18" s="557"/>
      <c r="U18" s="374" t="s">
        <v>203</v>
      </c>
    </row>
    <row r="19" ht="26.25" customHeight="1" spans="1:21">
      <c r="A19" s="556" t="s">
        <v>224</v>
      </c>
      <c r="B19" s="556" t="s">
        <v>225</v>
      </c>
      <c r="C19" s="549">
        <v>15047550843</v>
      </c>
      <c r="D19" s="556" t="s">
        <v>104</v>
      </c>
      <c r="E19" s="557"/>
      <c r="F19" s="549">
        <v>7</v>
      </c>
      <c r="G19" s="549">
        <v>76</v>
      </c>
      <c r="H19" s="557"/>
      <c r="I19" s="557"/>
      <c r="J19" s="557"/>
      <c r="K19" s="549">
        <v>13</v>
      </c>
      <c r="L19" s="549">
        <v>2.3</v>
      </c>
      <c r="M19" s="549">
        <v>2.5</v>
      </c>
      <c r="N19" s="375">
        <f t="shared" si="0"/>
        <v>74.75</v>
      </c>
      <c r="O19" s="375">
        <v>49</v>
      </c>
      <c r="P19" s="557"/>
      <c r="Q19" s="557"/>
      <c r="R19" s="557"/>
      <c r="S19" s="549">
        <v>10</v>
      </c>
      <c r="T19" s="557"/>
      <c r="U19" s="374" t="s">
        <v>203</v>
      </c>
    </row>
    <row r="20" ht="26.25" customHeight="1" spans="1:21">
      <c r="A20" s="556" t="s">
        <v>226</v>
      </c>
      <c r="B20" s="556" t="s">
        <v>227</v>
      </c>
      <c r="C20" s="549">
        <v>13948457854</v>
      </c>
      <c r="D20" s="556" t="s">
        <v>143</v>
      </c>
      <c r="E20" s="557"/>
      <c r="F20" s="549">
        <v>28</v>
      </c>
      <c r="G20" s="557"/>
      <c r="H20" s="557"/>
      <c r="I20" s="557"/>
      <c r="J20" s="557"/>
      <c r="K20" s="549">
        <v>25</v>
      </c>
      <c r="L20" s="549">
        <v>2.3</v>
      </c>
      <c r="M20" s="549">
        <v>2.5</v>
      </c>
      <c r="N20" s="375">
        <f t="shared" si="0"/>
        <v>143.75</v>
      </c>
      <c r="O20" s="375">
        <v>93</v>
      </c>
      <c r="P20" s="557"/>
      <c r="Q20" s="557"/>
      <c r="R20" s="557"/>
      <c r="S20" s="549">
        <v>20</v>
      </c>
      <c r="T20" s="557"/>
      <c r="U20" s="374" t="s">
        <v>203</v>
      </c>
    </row>
    <row r="21" ht="26.25" customHeight="1" spans="1:21">
      <c r="A21" s="556" t="s">
        <v>228</v>
      </c>
      <c r="B21" s="556" t="s">
        <v>229</v>
      </c>
      <c r="C21" s="549">
        <v>13254888153</v>
      </c>
      <c r="D21" s="556" t="s">
        <v>104</v>
      </c>
      <c r="E21" s="557"/>
      <c r="F21" s="549">
        <v>26</v>
      </c>
      <c r="G21" s="557"/>
      <c r="H21" s="557"/>
      <c r="I21" s="557"/>
      <c r="J21" s="557"/>
      <c r="K21" s="549">
        <v>30</v>
      </c>
      <c r="L21" s="549">
        <v>2.3</v>
      </c>
      <c r="M21" s="549">
        <v>2.5</v>
      </c>
      <c r="N21" s="375">
        <f t="shared" si="0"/>
        <v>172.5</v>
      </c>
      <c r="O21" s="375">
        <v>112</v>
      </c>
      <c r="P21" s="557"/>
      <c r="Q21" s="557"/>
      <c r="R21" s="557"/>
      <c r="S21" s="549">
        <v>20</v>
      </c>
      <c r="T21" s="557"/>
      <c r="U21" s="374" t="s">
        <v>203</v>
      </c>
    </row>
    <row r="22" ht="26.25" customHeight="1" spans="1:21">
      <c r="A22" s="378"/>
      <c r="B22" s="378"/>
      <c r="C22" s="558"/>
      <c r="D22" s="374"/>
      <c r="E22" s="377"/>
      <c r="F22" s="375"/>
      <c r="G22" s="377"/>
      <c r="H22" s="377"/>
      <c r="I22" s="377"/>
      <c r="J22" s="377"/>
      <c r="K22" s="375"/>
      <c r="L22" s="375"/>
      <c r="M22" s="375"/>
      <c r="N22" s="375"/>
      <c r="O22" s="375"/>
      <c r="P22" s="377"/>
      <c r="Q22" s="377"/>
      <c r="R22" s="375"/>
      <c r="S22" s="375"/>
      <c r="T22" s="377"/>
      <c r="U22" s="377"/>
    </row>
    <row r="23" ht="26.25" customHeight="1" spans="1:21">
      <c r="A23" s="378"/>
      <c r="B23" s="378"/>
      <c r="C23" s="558"/>
      <c r="D23" s="374"/>
      <c r="E23" s="377"/>
      <c r="F23" s="375"/>
      <c r="G23" s="377"/>
      <c r="H23" s="377"/>
      <c r="I23" s="377"/>
      <c r="J23" s="377"/>
      <c r="K23" s="375"/>
      <c r="L23" s="375"/>
      <c r="M23" s="375"/>
      <c r="N23" s="375"/>
      <c r="O23" s="375"/>
      <c r="P23" s="377"/>
      <c r="Q23" s="377"/>
      <c r="R23" s="375"/>
      <c r="S23" s="375"/>
      <c r="T23" s="377"/>
      <c r="U23" s="377"/>
    </row>
    <row r="24" ht="26.25" customHeight="1" spans="1:21">
      <c r="A24" s="378"/>
      <c r="B24" s="378"/>
      <c r="C24" s="558"/>
      <c r="D24" s="374"/>
      <c r="E24" s="377"/>
      <c r="F24" s="375"/>
      <c r="G24" s="377"/>
      <c r="H24" s="377"/>
      <c r="I24" s="377"/>
      <c r="J24" s="377"/>
      <c r="K24" s="375"/>
      <c r="L24" s="375"/>
      <c r="M24" s="375"/>
      <c r="N24" s="375"/>
      <c r="O24" s="375"/>
      <c r="P24" s="377"/>
      <c r="Q24" s="377"/>
      <c r="R24" s="375"/>
      <c r="S24" s="375"/>
      <c r="T24" s="377"/>
      <c r="U24" s="377"/>
    </row>
    <row r="25" ht="26.25" customHeight="1" spans="1:21">
      <c r="A25" s="414" t="s">
        <v>72</v>
      </c>
      <c r="B25" s="415"/>
      <c r="C25" s="416"/>
      <c r="D25" s="377"/>
      <c r="E25" s="377"/>
      <c r="F25" s="375">
        <f>SUM(F7:F24)</f>
        <v>373</v>
      </c>
      <c r="G25" s="375">
        <f>SUM(G7:G24)</f>
        <v>315</v>
      </c>
      <c r="H25" s="375">
        <f>SUM(H7:H24)</f>
        <v>70</v>
      </c>
      <c r="I25" s="375"/>
      <c r="J25" s="375"/>
      <c r="K25" s="375"/>
      <c r="L25" s="375"/>
      <c r="M25" s="375"/>
      <c r="N25" s="375">
        <f>SUM(N7:N24)</f>
        <v>1518.25</v>
      </c>
      <c r="O25" s="375">
        <f>SUM(O7:O24)</f>
        <v>985.9</v>
      </c>
      <c r="P25" s="375"/>
      <c r="Q25" s="375"/>
      <c r="R25" s="375"/>
      <c r="S25" s="375">
        <f>SUM(S7:S24)</f>
        <v>220</v>
      </c>
      <c r="T25" s="377"/>
      <c r="U25" s="377"/>
    </row>
    <row r="26" ht="21" customHeight="1" spans="1:21">
      <c r="A26" s="380" t="s">
        <v>166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</row>
    <row r="27" ht="32.25" customHeight="1" spans="1:21">
      <c r="A27" s="361" t="s">
        <v>116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</sheetData>
  <mergeCells count="21">
    <mergeCell ref="A2:U2"/>
    <mergeCell ref="E4:I4"/>
    <mergeCell ref="J4:R4"/>
    <mergeCell ref="S4:T4"/>
    <mergeCell ref="K5:O5"/>
    <mergeCell ref="P5:Q5"/>
    <mergeCell ref="A25:C2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workbookViewId="0">
      <selection activeCell="M16" sqref="M16"/>
    </sheetView>
  </sheetViews>
  <sheetFormatPr defaultColWidth="6" defaultRowHeight="13.5" customHeight="1"/>
  <cols>
    <col min="1" max="1" width="10.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7.875" style="360" customWidth="1"/>
    <col min="15" max="15" width="9.5" style="360" customWidth="1"/>
    <col min="16" max="19" width="4.81666666666667" style="360" customWidth="1"/>
    <col min="20" max="20" width="5.72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230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550" t="s">
        <v>231</v>
      </c>
      <c r="B7" s="550" t="s">
        <v>232</v>
      </c>
      <c r="C7" s="550" t="s">
        <v>233</v>
      </c>
      <c r="D7" s="550" t="s">
        <v>104</v>
      </c>
      <c r="E7" s="393"/>
      <c r="F7" s="551">
        <v>17</v>
      </c>
      <c r="G7" s="411"/>
      <c r="H7" s="411"/>
      <c r="I7" s="551"/>
      <c r="J7" s="411"/>
      <c r="K7" s="551">
        <v>10</v>
      </c>
      <c r="L7" s="551">
        <v>3</v>
      </c>
      <c r="M7" s="551">
        <v>2</v>
      </c>
      <c r="N7" s="375">
        <f>K7*L7*M7</f>
        <v>60</v>
      </c>
      <c r="O7" s="375">
        <f>N7*0.65</f>
        <v>39</v>
      </c>
      <c r="P7" s="411"/>
      <c r="Q7" s="411"/>
      <c r="R7" s="411"/>
      <c r="S7" s="551">
        <v>50</v>
      </c>
      <c r="T7" s="555"/>
      <c r="U7" s="550" t="s">
        <v>234</v>
      </c>
    </row>
    <row r="8" ht="26.25" customHeight="1" spans="1:21">
      <c r="A8" s="390" t="s">
        <v>235</v>
      </c>
      <c r="B8" s="390" t="s">
        <v>236</v>
      </c>
      <c r="C8" s="394">
        <v>13948355378</v>
      </c>
      <c r="D8" s="550" t="s">
        <v>104</v>
      </c>
      <c r="E8" s="393"/>
      <c r="F8" s="411">
        <v>35</v>
      </c>
      <c r="G8" s="411"/>
      <c r="H8" s="411"/>
      <c r="I8" s="411">
        <v>1</v>
      </c>
      <c r="J8" s="411"/>
      <c r="K8" s="411">
        <v>16</v>
      </c>
      <c r="L8" s="411">
        <v>3.5</v>
      </c>
      <c r="M8" s="411">
        <v>2.2</v>
      </c>
      <c r="N8" s="375">
        <f t="shared" ref="N8:N23" si="0">K8*L8*M8</f>
        <v>123.2</v>
      </c>
      <c r="O8" s="375">
        <f t="shared" ref="O8:O23" si="1">N8*0.65</f>
        <v>80.08</v>
      </c>
      <c r="P8" s="411"/>
      <c r="Q8" s="411"/>
      <c r="R8" s="411"/>
      <c r="S8" s="411">
        <v>25</v>
      </c>
      <c r="T8" s="393"/>
      <c r="U8" s="550" t="s">
        <v>234</v>
      </c>
    </row>
    <row r="9" ht="26.25" customHeight="1" spans="1:21">
      <c r="A9" s="550" t="s">
        <v>237</v>
      </c>
      <c r="B9" s="550" t="s">
        <v>238</v>
      </c>
      <c r="C9" s="550" t="s">
        <v>239</v>
      </c>
      <c r="D9" s="550" t="s">
        <v>104</v>
      </c>
      <c r="E9" s="393"/>
      <c r="F9" s="551">
        <v>50</v>
      </c>
      <c r="G9" s="411"/>
      <c r="H9" s="411"/>
      <c r="I9" s="551"/>
      <c r="J9" s="411"/>
      <c r="K9" s="551">
        <v>17</v>
      </c>
      <c r="L9" s="551">
        <v>5</v>
      </c>
      <c r="M9" s="551">
        <v>2</v>
      </c>
      <c r="N9" s="375">
        <f t="shared" si="0"/>
        <v>170</v>
      </c>
      <c r="O9" s="375">
        <f t="shared" si="1"/>
        <v>110.5</v>
      </c>
      <c r="P9" s="411"/>
      <c r="Q9" s="411"/>
      <c r="R9" s="411"/>
      <c r="S9" s="551">
        <v>70</v>
      </c>
      <c r="T9" s="555"/>
      <c r="U9" s="550" t="s">
        <v>234</v>
      </c>
    </row>
    <row r="10" ht="26.25" customHeight="1" spans="1:21">
      <c r="A10" s="402" t="s">
        <v>240</v>
      </c>
      <c r="B10" s="402" t="s">
        <v>241</v>
      </c>
      <c r="C10" s="402" t="s">
        <v>242</v>
      </c>
      <c r="D10" s="552" t="s">
        <v>104</v>
      </c>
      <c r="E10" s="422"/>
      <c r="F10" s="406">
        <v>8</v>
      </c>
      <c r="G10" s="406"/>
      <c r="H10" s="406"/>
      <c r="I10" s="406"/>
      <c r="J10" s="406"/>
      <c r="K10" s="406">
        <v>7</v>
      </c>
      <c r="L10" s="406">
        <v>3</v>
      </c>
      <c r="M10" s="406">
        <v>2</v>
      </c>
      <c r="N10" s="375">
        <f t="shared" si="0"/>
        <v>42</v>
      </c>
      <c r="O10" s="375">
        <f t="shared" si="1"/>
        <v>27.3</v>
      </c>
      <c r="P10" s="406"/>
      <c r="Q10" s="406"/>
      <c r="R10" s="406"/>
      <c r="S10" s="406">
        <v>20</v>
      </c>
      <c r="T10" s="422"/>
      <c r="U10" s="422"/>
    </row>
    <row r="11" ht="26.25" customHeight="1" spans="1:21">
      <c r="A11" s="550" t="s">
        <v>243</v>
      </c>
      <c r="B11" s="550" t="s">
        <v>244</v>
      </c>
      <c r="C11" s="550" t="s">
        <v>245</v>
      </c>
      <c r="D11" s="552" t="s">
        <v>104</v>
      </c>
      <c r="E11" s="393"/>
      <c r="F11" s="551">
        <v>34</v>
      </c>
      <c r="G11" s="411"/>
      <c r="H11" s="411"/>
      <c r="I11" s="551"/>
      <c r="J11" s="411"/>
      <c r="K11" s="551">
        <v>20</v>
      </c>
      <c r="L11" s="551">
        <v>3.8</v>
      </c>
      <c r="M11" s="551">
        <v>2.2</v>
      </c>
      <c r="N11" s="375">
        <f t="shared" si="0"/>
        <v>167.2</v>
      </c>
      <c r="O11" s="375">
        <f t="shared" si="1"/>
        <v>108.68</v>
      </c>
      <c r="P11" s="411"/>
      <c r="Q11" s="411"/>
      <c r="R11" s="411"/>
      <c r="S11" s="551">
        <v>40</v>
      </c>
      <c r="T11" s="555"/>
      <c r="U11" s="402" t="s">
        <v>246</v>
      </c>
    </row>
    <row r="12" ht="26.25" customHeight="1" spans="1:21">
      <c r="A12" s="550" t="s">
        <v>247</v>
      </c>
      <c r="B12" s="550" t="s">
        <v>248</v>
      </c>
      <c r="C12" s="550" t="s">
        <v>249</v>
      </c>
      <c r="D12" s="552" t="s">
        <v>104</v>
      </c>
      <c r="E12" s="393"/>
      <c r="F12" s="551">
        <v>10</v>
      </c>
      <c r="G12" s="411"/>
      <c r="H12" s="411"/>
      <c r="I12" s="551"/>
      <c r="J12" s="411"/>
      <c r="K12" s="551">
        <v>11</v>
      </c>
      <c r="L12" s="551">
        <v>2</v>
      </c>
      <c r="M12" s="551">
        <v>1.5</v>
      </c>
      <c r="N12" s="375">
        <f t="shared" si="0"/>
        <v>33</v>
      </c>
      <c r="O12" s="375">
        <f t="shared" si="1"/>
        <v>21.45</v>
      </c>
      <c r="P12" s="411"/>
      <c r="Q12" s="411"/>
      <c r="R12" s="411"/>
      <c r="S12" s="551">
        <v>20</v>
      </c>
      <c r="T12" s="555"/>
      <c r="U12" s="550" t="s">
        <v>234</v>
      </c>
    </row>
    <row r="13" ht="26.25" customHeight="1" spans="1:21">
      <c r="A13" s="550" t="s">
        <v>250</v>
      </c>
      <c r="B13" s="550" t="s">
        <v>251</v>
      </c>
      <c r="C13" s="550" t="s">
        <v>252</v>
      </c>
      <c r="D13" s="550" t="s">
        <v>104</v>
      </c>
      <c r="E13" s="393"/>
      <c r="F13" s="551">
        <v>160</v>
      </c>
      <c r="G13" s="411"/>
      <c r="H13" s="411"/>
      <c r="I13" s="551"/>
      <c r="J13" s="411"/>
      <c r="K13" s="551">
        <v>11</v>
      </c>
      <c r="L13" s="551">
        <v>4</v>
      </c>
      <c r="M13" s="551">
        <v>2.3</v>
      </c>
      <c r="N13" s="375">
        <f t="shared" si="0"/>
        <v>101.2</v>
      </c>
      <c r="O13" s="375">
        <f t="shared" si="1"/>
        <v>65.78</v>
      </c>
      <c r="P13" s="411"/>
      <c r="Q13" s="411"/>
      <c r="R13" s="411"/>
      <c r="S13" s="551">
        <v>100</v>
      </c>
      <c r="T13" s="555"/>
      <c r="U13" s="550" t="s">
        <v>234</v>
      </c>
    </row>
    <row r="14" ht="26.25" customHeight="1" spans="1:21">
      <c r="A14" s="402" t="s">
        <v>253</v>
      </c>
      <c r="B14" s="402" t="s">
        <v>254</v>
      </c>
      <c r="C14" s="402" t="s">
        <v>255</v>
      </c>
      <c r="D14" s="552" t="s">
        <v>104</v>
      </c>
      <c r="E14" s="393"/>
      <c r="F14" s="406">
        <v>26</v>
      </c>
      <c r="G14" s="411"/>
      <c r="H14" s="411"/>
      <c r="I14" s="406"/>
      <c r="J14" s="411"/>
      <c r="K14" s="406">
        <v>11</v>
      </c>
      <c r="L14" s="406">
        <v>3.5</v>
      </c>
      <c r="M14" s="406">
        <v>2.1</v>
      </c>
      <c r="N14" s="375">
        <f t="shared" si="0"/>
        <v>80.85</v>
      </c>
      <c r="O14" s="375">
        <v>53</v>
      </c>
      <c r="P14" s="411"/>
      <c r="Q14" s="411"/>
      <c r="R14" s="411"/>
      <c r="S14" s="406">
        <v>30</v>
      </c>
      <c r="T14" s="422"/>
      <c r="U14" s="402" t="s">
        <v>246</v>
      </c>
    </row>
    <row r="15" ht="26.25" customHeight="1" spans="1:21">
      <c r="A15" s="550" t="s">
        <v>256</v>
      </c>
      <c r="B15" s="553" t="s">
        <v>257</v>
      </c>
      <c r="C15" s="550" t="s">
        <v>258</v>
      </c>
      <c r="D15" s="552" t="s">
        <v>104</v>
      </c>
      <c r="E15" s="393"/>
      <c r="F15" s="551">
        <v>16</v>
      </c>
      <c r="G15" s="411"/>
      <c r="H15" s="411"/>
      <c r="I15" s="551"/>
      <c r="J15" s="411"/>
      <c r="K15" s="551">
        <v>6</v>
      </c>
      <c r="L15" s="551">
        <v>3.5</v>
      </c>
      <c r="M15" s="551">
        <v>2</v>
      </c>
      <c r="N15" s="375">
        <f t="shared" si="0"/>
        <v>42</v>
      </c>
      <c r="O15" s="375">
        <f t="shared" si="1"/>
        <v>27.3</v>
      </c>
      <c r="P15" s="411"/>
      <c r="Q15" s="411"/>
      <c r="R15" s="411"/>
      <c r="S15" s="551">
        <v>20</v>
      </c>
      <c r="T15" s="555"/>
      <c r="U15" s="402" t="s">
        <v>246</v>
      </c>
    </row>
    <row r="16" ht="26.25" customHeight="1" spans="1:21">
      <c r="A16" s="402" t="s">
        <v>259</v>
      </c>
      <c r="B16" s="554" t="s">
        <v>260</v>
      </c>
      <c r="C16" s="405">
        <v>15847564702</v>
      </c>
      <c r="D16" s="402" t="s">
        <v>104</v>
      </c>
      <c r="E16" s="393"/>
      <c r="F16" s="406">
        <v>24</v>
      </c>
      <c r="G16" s="411"/>
      <c r="H16" s="411"/>
      <c r="I16" s="406"/>
      <c r="J16" s="411"/>
      <c r="K16" s="406">
        <v>17</v>
      </c>
      <c r="L16" s="406">
        <v>3.5</v>
      </c>
      <c r="M16" s="406">
        <v>2.2</v>
      </c>
      <c r="N16" s="375">
        <f t="shared" si="0"/>
        <v>130.9</v>
      </c>
      <c r="O16" s="375">
        <v>85</v>
      </c>
      <c r="P16" s="411"/>
      <c r="Q16" s="411"/>
      <c r="R16" s="411"/>
      <c r="S16" s="406">
        <v>40</v>
      </c>
      <c r="T16" s="422"/>
      <c r="U16" s="402" t="s">
        <v>246</v>
      </c>
    </row>
    <row r="17" ht="26.25" customHeight="1" spans="1:21">
      <c r="A17" s="402" t="s">
        <v>261</v>
      </c>
      <c r="B17" s="402" t="s">
        <v>262</v>
      </c>
      <c r="C17" s="405">
        <v>15934991417</v>
      </c>
      <c r="D17" s="552" t="s">
        <v>104</v>
      </c>
      <c r="E17" s="393"/>
      <c r="F17" s="406">
        <v>30</v>
      </c>
      <c r="G17" s="411"/>
      <c r="H17" s="411"/>
      <c r="I17" s="406"/>
      <c r="J17" s="411"/>
      <c r="K17" s="406">
        <v>10</v>
      </c>
      <c r="L17" s="406">
        <v>4</v>
      </c>
      <c r="M17" s="406">
        <v>2.2</v>
      </c>
      <c r="N17" s="375">
        <f t="shared" si="0"/>
        <v>88</v>
      </c>
      <c r="O17" s="375">
        <f t="shared" si="1"/>
        <v>57.2</v>
      </c>
      <c r="P17" s="411"/>
      <c r="Q17" s="411"/>
      <c r="R17" s="411"/>
      <c r="S17" s="406">
        <v>50</v>
      </c>
      <c r="T17" s="422"/>
      <c r="U17" s="402" t="s">
        <v>234</v>
      </c>
    </row>
    <row r="18" ht="26.25" customHeight="1" spans="1:21">
      <c r="A18" s="550" t="s">
        <v>263</v>
      </c>
      <c r="B18" s="550" t="s">
        <v>264</v>
      </c>
      <c r="C18" s="550" t="s">
        <v>265</v>
      </c>
      <c r="D18" s="552" t="s">
        <v>143</v>
      </c>
      <c r="E18" s="393"/>
      <c r="F18" s="551">
        <v>8</v>
      </c>
      <c r="G18" s="411"/>
      <c r="H18" s="411"/>
      <c r="I18" s="551"/>
      <c r="J18" s="411"/>
      <c r="K18" s="551">
        <v>10</v>
      </c>
      <c r="L18" s="551">
        <v>2</v>
      </c>
      <c r="M18" s="551">
        <v>2.2</v>
      </c>
      <c r="N18" s="375">
        <f t="shared" si="0"/>
        <v>44</v>
      </c>
      <c r="O18" s="375">
        <f t="shared" si="1"/>
        <v>28.6</v>
      </c>
      <c r="P18" s="411"/>
      <c r="Q18" s="411"/>
      <c r="R18" s="411"/>
      <c r="S18" s="551">
        <v>15</v>
      </c>
      <c r="T18" s="555"/>
      <c r="U18" s="402" t="s">
        <v>246</v>
      </c>
    </row>
    <row r="19" ht="26.25" customHeight="1" spans="1:21">
      <c r="A19" s="402" t="s">
        <v>266</v>
      </c>
      <c r="B19" s="402" t="s">
        <v>267</v>
      </c>
      <c r="C19" s="402" t="s">
        <v>268</v>
      </c>
      <c r="D19" s="552" t="s">
        <v>104</v>
      </c>
      <c r="E19" s="422"/>
      <c r="F19" s="406">
        <v>21</v>
      </c>
      <c r="G19" s="406"/>
      <c r="H19" s="406"/>
      <c r="I19" s="406"/>
      <c r="J19" s="406"/>
      <c r="K19" s="406">
        <v>5</v>
      </c>
      <c r="L19" s="406">
        <v>3.5</v>
      </c>
      <c r="M19" s="406">
        <v>2</v>
      </c>
      <c r="N19" s="375">
        <f t="shared" si="0"/>
        <v>35</v>
      </c>
      <c r="O19" s="375">
        <f t="shared" si="1"/>
        <v>22.75</v>
      </c>
      <c r="P19" s="406"/>
      <c r="Q19" s="406"/>
      <c r="R19" s="406"/>
      <c r="S19" s="406">
        <v>15</v>
      </c>
      <c r="T19" s="422"/>
      <c r="U19" s="422"/>
    </row>
    <row r="20" ht="26.25" customHeight="1" spans="1:21">
      <c r="A20" s="550" t="s">
        <v>269</v>
      </c>
      <c r="B20" s="550" t="s">
        <v>270</v>
      </c>
      <c r="C20" s="550" t="s">
        <v>271</v>
      </c>
      <c r="D20" s="552" t="s">
        <v>104</v>
      </c>
      <c r="E20" s="393"/>
      <c r="F20" s="551">
        <v>40</v>
      </c>
      <c r="G20" s="411"/>
      <c r="H20" s="411"/>
      <c r="I20" s="551">
        <v>1</v>
      </c>
      <c r="J20" s="411"/>
      <c r="K20" s="551">
        <v>13</v>
      </c>
      <c r="L20" s="551">
        <v>4.2</v>
      </c>
      <c r="M20" s="551">
        <v>2.3</v>
      </c>
      <c r="N20" s="375">
        <f t="shared" si="0"/>
        <v>125.58</v>
      </c>
      <c r="O20" s="375">
        <v>82</v>
      </c>
      <c r="P20" s="411"/>
      <c r="Q20" s="411"/>
      <c r="R20" s="411"/>
      <c r="S20" s="551">
        <v>45</v>
      </c>
      <c r="T20" s="555"/>
      <c r="U20" s="402" t="s">
        <v>246</v>
      </c>
    </row>
    <row r="21" ht="26.25" customHeight="1" spans="1:21">
      <c r="A21" s="550" t="s">
        <v>272</v>
      </c>
      <c r="B21" s="550" t="s">
        <v>273</v>
      </c>
      <c r="C21" s="550" t="s">
        <v>274</v>
      </c>
      <c r="D21" s="552" t="s">
        <v>104</v>
      </c>
      <c r="E21" s="393"/>
      <c r="F21" s="551">
        <v>13</v>
      </c>
      <c r="G21" s="411"/>
      <c r="H21" s="411"/>
      <c r="I21" s="551"/>
      <c r="J21" s="411"/>
      <c r="K21" s="551">
        <v>11</v>
      </c>
      <c r="L21" s="551">
        <v>3.5</v>
      </c>
      <c r="M21" s="551">
        <v>1.9</v>
      </c>
      <c r="N21" s="375">
        <f t="shared" si="0"/>
        <v>73.15</v>
      </c>
      <c r="O21" s="375">
        <v>48</v>
      </c>
      <c r="P21" s="411"/>
      <c r="Q21" s="411"/>
      <c r="R21" s="411"/>
      <c r="S21" s="551">
        <v>30</v>
      </c>
      <c r="T21" s="555"/>
      <c r="U21" s="402" t="s">
        <v>246</v>
      </c>
    </row>
    <row r="22" ht="26.25" customHeight="1" spans="1:21">
      <c r="A22" s="401" t="s">
        <v>275</v>
      </c>
      <c r="B22" s="401" t="s">
        <v>276</v>
      </c>
      <c r="C22" s="406">
        <v>13739999101</v>
      </c>
      <c r="D22" s="537" t="s">
        <v>104</v>
      </c>
      <c r="E22" s="393"/>
      <c r="F22" s="406">
        <v>25</v>
      </c>
      <c r="G22" s="411"/>
      <c r="H22" s="411"/>
      <c r="I22" s="406"/>
      <c r="J22" s="411"/>
      <c r="K22" s="406">
        <v>6</v>
      </c>
      <c r="L22" s="406">
        <v>4</v>
      </c>
      <c r="M22" s="406">
        <v>2.2</v>
      </c>
      <c r="N22" s="375">
        <f t="shared" si="0"/>
        <v>52.8</v>
      </c>
      <c r="O22" s="375">
        <f t="shared" si="1"/>
        <v>34.32</v>
      </c>
      <c r="P22" s="411"/>
      <c r="Q22" s="411"/>
      <c r="R22" s="411"/>
      <c r="S22" s="406">
        <v>30</v>
      </c>
      <c r="T22" s="403"/>
      <c r="U22" s="401" t="s">
        <v>246</v>
      </c>
    </row>
    <row r="23" ht="26.25" customHeight="1" spans="1:21">
      <c r="A23" s="390" t="s">
        <v>277</v>
      </c>
      <c r="B23" s="390" t="s">
        <v>278</v>
      </c>
      <c r="C23" s="390" t="s">
        <v>279</v>
      </c>
      <c r="D23" s="537" t="s">
        <v>104</v>
      </c>
      <c r="E23" s="393"/>
      <c r="F23" s="411">
        <v>5</v>
      </c>
      <c r="G23" s="411"/>
      <c r="H23" s="411"/>
      <c r="I23" s="411"/>
      <c r="J23" s="411"/>
      <c r="K23" s="411">
        <v>7</v>
      </c>
      <c r="L23" s="411">
        <v>3.5</v>
      </c>
      <c r="M23" s="411">
        <v>2</v>
      </c>
      <c r="N23" s="375">
        <f t="shared" si="0"/>
        <v>49</v>
      </c>
      <c r="O23" s="375">
        <f t="shared" si="1"/>
        <v>31.85</v>
      </c>
      <c r="P23" s="411"/>
      <c r="Q23" s="411"/>
      <c r="R23" s="406"/>
      <c r="S23" s="411">
        <v>15</v>
      </c>
      <c r="T23" s="393"/>
      <c r="U23" s="394">
        <v>335</v>
      </c>
    </row>
    <row r="24" ht="26.25" customHeight="1" spans="1:21">
      <c r="A24" s="393"/>
      <c r="B24" s="390"/>
      <c r="C24" s="390"/>
      <c r="D24" s="393"/>
      <c r="E24" s="393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</row>
    <row r="25" ht="26.25" customHeight="1" spans="1:21">
      <c r="A25" s="414" t="s">
        <v>72</v>
      </c>
      <c r="B25" s="415"/>
      <c r="C25" s="416"/>
      <c r="D25" s="377"/>
      <c r="E25" s="377"/>
      <c r="F25" s="375">
        <f>SUM(F7:F24)</f>
        <v>522</v>
      </c>
      <c r="G25" s="375"/>
      <c r="H25" s="375"/>
      <c r="I25" s="375">
        <f>SUM(I7:I24)</f>
        <v>2</v>
      </c>
      <c r="J25" s="375"/>
      <c r="K25" s="375"/>
      <c r="L25" s="375"/>
      <c r="M25" s="375"/>
      <c r="N25" s="375">
        <f>SUM(N7:N24)</f>
        <v>1417.88</v>
      </c>
      <c r="O25" s="375">
        <f>SUM(O7:O24)</f>
        <v>922.81</v>
      </c>
      <c r="P25" s="375"/>
      <c r="Q25" s="375"/>
      <c r="R25" s="375"/>
      <c r="S25" s="375">
        <f>SUM(S7:S24)</f>
        <v>615</v>
      </c>
      <c r="T25" s="377"/>
      <c r="U25" s="377"/>
    </row>
    <row r="26" ht="21" customHeight="1" spans="1:21">
      <c r="A26" s="380" t="s">
        <v>166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</row>
    <row r="27" ht="32.25" customHeight="1" spans="1:21">
      <c r="A27" s="361" t="s">
        <v>116</v>
      </c>
      <c r="B27" s="362"/>
      <c r="C27" s="362"/>
      <c r="D27" s="362"/>
      <c r="E27" s="362"/>
      <c r="F27" s="362"/>
      <c r="G27" s="362"/>
      <c r="H27" s="362"/>
      <c r="I27" s="361" t="s">
        <v>117</v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25:C2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showGridLines="0" topLeftCell="A2" workbookViewId="0">
      <selection activeCell="K17" sqref="K17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6.375" style="360" customWidth="1"/>
    <col min="15" max="15" width="6.5" style="360" customWidth="1"/>
    <col min="16" max="19" width="4.81666666666667" style="360" customWidth="1"/>
    <col min="20" max="20" width="5.72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280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541" t="s">
        <v>281</v>
      </c>
      <c r="B7" s="401" t="s">
        <v>282</v>
      </c>
      <c r="C7" s="405">
        <v>13284863303</v>
      </c>
      <c r="D7" s="540" t="s">
        <v>104</v>
      </c>
      <c r="E7" s="392"/>
      <c r="F7" s="392">
        <v>27</v>
      </c>
      <c r="G7" s="396"/>
      <c r="H7" s="396"/>
      <c r="I7" s="396"/>
      <c r="J7" s="396"/>
      <c r="K7" s="392">
        <v>18</v>
      </c>
      <c r="L7" s="392">
        <v>2.5</v>
      </c>
      <c r="M7" s="392">
        <v>2</v>
      </c>
      <c r="N7" s="375">
        <f>K7*L7*M7</f>
        <v>90</v>
      </c>
      <c r="O7" s="375">
        <f>N7*0.65</f>
        <v>58.5</v>
      </c>
      <c r="P7" s="396"/>
      <c r="Q7" s="396"/>
      <c r="R7" s="392">
        <v>58.5</v>
      </c>
      <c r="S7" s="392">
        <v>10</v>
      </c>
      <c r="T7" s="396"/>
      <c r="U7" s="401" t="s">
        <v>283</v>
      </c>
    </row>
    <row r="8" ht="26.25" customHeight="1" spans="1:21">
      <c r="A8" s="541" t="s">
        <v>284</v>
      </c>
      <c r="B8" s="402" t="s">
        <v>285</v>
      </c>
      <c r="C8" s="405">
        <v>18847566477</v>
      </c>
      <c r="D8" s="540" t="s">
        <v>104</v>
      </c>
      <c r="E8" s="392"/>
      <c r="F8" s="392">
        <v>16</v>
      </c>
      <c r="G8" s="396"/>
      <c r="H8" s="396"/>
      <c r="I8" s="396"/>
      <c r="J8" s="396"/>
      <c r="K8" s="392">
        <v>16</v>
      </c>
      <c r="L8" s="392">
        <v>2.5</v>
      </c>
      <c r="M8" s="392">
        <v>2</v>
      </c>
      <c r="N8" s="375">
        <f t="shared" ref="N8:N48" si="0">K8*L8*M8</f>
        <v>80</v>
      </c>
      <c r="O8" s="375">
        <f t="shared" ref="O8:O48" si="1">N8*0.65</f>
        <v>52</v>
      </c>
      <c r="P8" s="396"/>
      <c r="Q8" s="396"/>
      <c r="R8" s="392">
        <v>52</v>
      </c>
      <c r="S8" s="392">
        <v>10</v>
      </c>
      <c r="T8" s="396"/>
      <c r="U8" s="401" t="s">
        <v>286</v>
      </c>
    </row>
    <row r="9" ht="26.25" customHeight="1" spans="1:21">
      <c r="A9" s="541" t="s">
        <v>287</v>
      </c>
      <c r="B9" s="402" t="s">
        <v>288</v>
      </c>
      <c r="C9" s="405">
        <v>13474953501</v>
      </c>
      <c r="D9" s="540" t="s">
        <v>104</v>
      </c>
      <c r="E9" s="392"/>
      <c r="F9" s="392">
        <v>4</v>
      </c>
      <c r="G9" s="392">
        <v>100</v>
      </c>
      <c r="H9" s="396"/>
      <c r="I9" s="396"/>
      <c r="J9" s="396"/>
      <c r="K9" s="392">
        <v>22</v>
      </c>
      <c r="L9" s="392">
        <v>2.5</v>
      </c>
      <c r="M9" s="392">
        <v>2</v>
      </c>
      <c r="N9" s="375">
        <f t="shared" si="0"/>
        <v>110</v>
      </c>
      <c r="O9" s="375">
        <f t="shared" si="1"/>
        <v>71.5</v>
      </c>
      <c r="P9" s="396"/>
      <c r="Q9" s="396"/>
      <c r="R9" s="392">
        <v>71.5</v>
      </c>
      <c r="S9" s="392">
        <v>15</v>
      </c>
      <c r="T9" s="396"/>
      <c r="U9" s="401" t="s">
        <v>286</v>
      </c>
    </row>
    <row r="10" ht="26.25" customHeight="1" spans="1:21">
      <c r="A10" s="541" t="s">
        <v>289</v>
      </c>
      <c r="B10" s="402" t="s">
        <v>290</v>
      </c>
      <c r="C10" s="405">
        <v>13488555374</v>
      </c>
      <c r="D10" s="540" t="s">
        <v>104</v>
      </c>
      <c r="E10" s="392"/>
      <c r="F10" s="392">
        <v>32</v>
      </c>
      <c r="G10" s="392">
        <v>25</v>
      </c>
      <c r="H10" s="396"/>
      <c r="I10" s="396"/>
      <c r="J10" s="396"/>
      <c r="K10" s="392">
        <v>15</v>
      </c>
      <c r="L10" s="392">
        <v>3</v>
      </c>
      <c r="M10" s="392">
        <v>2</v>
      </c>
      <c r="N10" s="375">
        <f t="shared" si="0"/>
        <v>90</v>
      </c>
      <c r="O10" s="375">
        <f t="shared" si="1"/>
        <v>58.5</v>
      </c>
      <c r="P10" s="396"/>
      <c r="Q10" s="396"/>
      <c r="R10" s="392">
        <v>58.5</v>
      </c>
      <c r="S10" s="392">
        <v>25</v>
      </c>
      <c r="T10" s="396"/>
      <c r="U10" s="401" t="s">
        <v>291</v>
      </c>
    </row>
    <row r="11" ht="26.25" customHeight="1" spans="1:21">
      <c r="A11" s="541" t="s">
        <v>289</v>
      </c>
      <c r="B11" s="402" t="s">
        <v>290</v>
      </c>
      <c r="C11" s="405">
        <v>13488555374</v>
      </c>
      <c r="D11" s="540" t="s">
        <v>104</v>
      </c>
      <c r="E11" s="392"/>
      <c r="F11" s="392">
        <v>32</v>
      </c>
      <c r="G11" s="392">
        <v>25</v>
      </c>
      <c r="H11" s="396"/>
      <c r="I11" s="396"/>
      <c r="J11" s="396"/>
      <c r="K11" s="392">
        <v>13</v>
      </c>
      <c r="L11" s="392">
        <v>2.5</v>
      </c>
      <c r="M11" s="392">
        <v>2</v>
      </c>
      <c r="N11" s="375">
        <f t="shared" si="0"/>
        <v>65</v>
      </c>
      <c r="O11" s="375">
        <f t="shared" si="1"/>
        <v>42.25</v>
      </c>
      <c r="P11" s="396"/>
      <c r="Q11" s="396"/>
      <c r="R11" s="392">
        <v>42.25</v>
      </c>
      <c r="S11" s="396"/>
      <c r="T11" s="396"/>
      <c r="U11" s="401" t="s">
        <v>291</v>
      </c>
    </row>
    <row r="12" ht="26.25" customHeight="1" spans="1:21">
      <c r="A12" s="541" t="s">
        <v>292</v>
      </c>
      <c r="B12" s="402" t="s">
        <v>293</v>
      </c>
      <c r="C12" s="405">
        <v>15114778748</v>
      </c>
      <c r="D12" s="540" t="s">
        <v>104</v>
      </c>
      <c r="E12" s="392"/>
      <c r="F12" s="392">
        <v>12</v>
      </c>
      <c r="G12" s="396"/>
      <c r="H12" s="396"/>
      <c r="I12" s="396"/>
      <c r="J12" s="396"/>
      <c r="K12" s="392">
        <v>10</v>
      </c>
      <c r="L12" s="392">
        <v>2.5</v>
      </c>
      <c r="M12" s="392">
        <v>2</v>
      </c>
      <c r="N12" s="375">
        <f t="shared" si="0"/>
        <v>50</v>
      </c>
      <c r="O12" s="375">
        <f t="shared" si="1"/>
        <v>32.5</v>
      </c>
      <c r="P12" s="396"/>
      <c r="Q12" s="396"/>
      <c r="R12" s="392">
        <v>32.5</v>
      </c>
      <c r="S12" s="392">
        <v>10</v>
      </c>
      <c r="T12" s="396"/>
      <c r="U12" s="401" t="s">
        <v>286</v>
      </c>
    </row>
    <row r="13" ht="26.25" customHeight="1" spans="1:21">
      <c r="A13" s="541" t="s">
        <v>294</v>
      </c>
      <c r="B13" s="402" t="s">
        <v>295</v>
      </c>
      <c r="C13" s="405">
        <v>13789654147</v>
      </c>
      <c r="D13" s="540" t="s">
        <v>104</v>
      </c>
      <c r="E13" s="392"/>
      <c r="F13" s="392">
        <v>28</v>
      </c>
      <c r="G13" s="396"/>
      <c r="H13" s="396"/>
      <c r="I13" s="396"/>
      <c r="J13" s="396"/>
      <c r="K13" s="392">
        <v>14</v>
      </c>
      <c r="L13" s="392">
        <v>2.5</v>
      </c>
      <c r="M13" s="392">
        <v>2</v>
      </c>
      <c r="N13" s="375">
        <f t="shared" si="0"/>
        <v>70</v>
      </c>
      <c r="O13" s="375">
        <f t="shared" si="1"/>
        <v>45.5</v>
      </c>
      <c r="P13" s="396"/>
      <c r="Q13" s="396"/>
      <c r="R13" s="392">
        <v>45.5</v>
      </c>
      <c r="S13" s="392">
        <v>12</v>
      </c>
      <c r="T13" s="396"/>
      <c r="U13" s="401" t="s">
        <v>286</v>
      </c>
    </row>
    <row r="14" ht="26.25" customHeight="1" spans="1:21">
      <c r="A14" s="541" t="s">
        <v>296</v>
      </c>
      <c r="B14" s="402" t="s">
        <v>297</v>
      </c>
      <c r="C14" s="405">
        <v>13947547314</v>
      </c>
      <c r="D14" s="540" t="s">
        <v>143</v>
      </c>
      <c r="E14" s="392"/>
      <c r="F14" s="392">
        <v>35</v>
      </c>
      <c r="G14" s="396"/>
      <c r="H14" s="396"/>
      <c r="I14" s="396"/>
      <c r="J14" s="396"/>
      <c r="K14" s="392">
        <v>17</v>
      </c>
      <c r="L14" s="392">
        <v>2.5</v>
      </c>
      <c r="M14" s="392">
        <v>2</v>
      </c>
      <c r="N14" s="375">
        <f t="shared" si="0"/>
        <v>85</v>
      </c>
      <c r="O14" s="375">
        <f t="shared" si="1"/>
        <v>55.25</v>
      </c>
      <c r="P14" s="396"/>
      <c r="Q14" s="396"/>
      <c r="R14" s="392">
        <v>55.25</v>
      </c>
      <c r="S14" s="392">
        <v>13</v>
      </c>
      <c r="T14" s="396"/>
      <c r="U14" s="401" t="s">
        <v>286</v>
      </c>
    </row>
    <row r="15" ht="26.25" customHeight="1" spans="1:21">
      <c r="A15" s="541" t="s">
        <v>298</v>
      </c>
      <c r="B15" s="402" t="s">
        <v>299</v>
      </c>
      <c r="C15" s="405">
        <v>13848558562</v>
      </c>
      <c r="D15" s="540" t="s">
        <v>104</v>
      </c>
      <c r="E15" s="392"/>
      <c r="F15" s="392">
        <v>30</v>
      </c>
      <c r="G15" s="396"/>
      <c r="H15" s="396"/>
      <c r="I15" s="396"/>
      <c r="J15" s="396"/>
      <c r="K15" s="392">
        <v>14</v>
      </c>
      <c r="L15" s="392">
        <v>2.5</v>
      </c>
      <c r="M15" s="392">
        <v>2</v>
      </c>
      <c r="N15" s="375">
        <f t="shared" si="0"/>
        <v>70</v>
      </c>
      <c r="O15" s="375">
        <f t="shared" si="1"/>
        <v>45.5</v>
      </c>
      <c r="P15" s="396"/>
      <c r="Q15" s="396"/>
      <c r="R15" s="392">
        <v>45.5</v>
      </c>
      <c r="S15" s="392">
        <v>25</v>
      </c>
      <c r="T15" s="396"/>
      <c r="U15" s="401" t="s">
        <v>286</v>
      </c>
    </row>
    <row r="16" ht="26.25" customHeight="1" spans="1:21">
      <c r="A16" s="541" t="s">
        <v>298</v>
      </c>
      <c r="B16" s="402" t="s">
        <v>299</v>
      </c>
      <c r="C16" s="405">
        <v>13848558562</v>
      </c>
      <c r="D16" s="540" t="s">
        <v>104</v>
      </c>
      <c r="E16" s="392"/>
      <c r="F16" s="392">
        <v>30</v>
      </c>
      <c r="G16" s="396"/>
      <c r="H16" s="396"/>
      <c r="I16" s="396"/>
      <c r="J16" s="396"/>
      <c r="K16" s="392">
        <v>16</v>
      </c>
      <c r="L16" s="392">
        <v>2.5</v>
      </c>
      <c r="M16" s="392">
        <v>2</v>
      </c>
      <c r="N16" s="375">
        <f t="shared" si="0"/>
        <v>80</v>
      </c>
      <c r="O16" s="375">
        <f t="shared" si="1"/>
        <v>52</v>
      </c>
      <c r="P16" s="396"/>
      <c r="Q16" s="396"/>
      <c r="R16" s="392">
        <v>52</v>
      </c>
      <c r="S16" s="396"/>
      <c r="T16" s="396"/>
      <c r="U16" s="401" t="s">
        <v>286</v>
      </c>
    </row>
    <row r="17" ht="26.25" customHeight="1" spans="1:21">
      <c r="A17" s="541" t="s">
        <v>300</v>
      </c>
      <c r="B17" s="402" t="s">
        <v>301</v>
      </c>
      <c r="C17" s="405">
        <v>13847524162</v>
      </c>
      <c r="D17" s="540" t="s">
        <v>104</v>
      </c>
      <c r="E17" s="392"/>
      <c r="F17" s="392">
        <v>10</v>
      </c>
      <c r="G17" s="396"/>
      <c r="H17" s="396"/>
      <c r="I17" s="396"/>
      <c r="J17" s="396"/>
      <c r="K17" s="392">
        <v>15</v>
      </c>
      <c r="L17" s="392">
        <v>2.5</v>
      </c>
      <c r="M17" s="392">
        <v>2</v>
      </c>
      <c r="N17" s="375">
        <f t="shared" si="0"/>
        <v>75</v>
      </c>
      <c r="O17" s="375">
        <f t="shared" si="1"/>
        <v>48.75</v>
      </c>
      <c r="P17" s="396"/>
      <c r="Q17" s="396"/>
      <c r="R17" s="392">
        <v>48.75</v>
      </c>
      <c r="S17" s="392">
        <v>12</v>
      </c>
      <c r="T17" s="396"/>
      <c r="U17" s="401" t="s">
        <v>291</v>
      </c>
    </row>
    <row r="18" ht="26.25" customHeight="1" spans="1:21">
      <c r="A18" s="541" t="s">
        <v>302</v>
      </c>
      <c r="B18" s="402" t="s">
        <v>303</v>
      </c>
      <c r="C18" s="405">
        <v>13947597971</v>
      </c>
      <c r="D18" s="540" t="s">
        <v>143</v>
      </c>
      <c r="E18" s="392"/>
      <c r="F18" s="392">
        <v>5</v>
      </c>
      <c r="G18" s="396"/>
      <c r="H18" s="396"/>
      <c r="I18" s="396"/>
      <c r="J18" s="396"/>
      <c r="K18" s="392">
        <v>14</v>
      </c>
      <c r="L18" s="392">
        <v>2.5</v>
      </c>
      <c r="M18" s="392">
        <v>2</v>
      </c>
      <c r="N18" s="375">
        <f t="shared" si="0"/>
        <v>70</v>
      </c>
      <c r="O18" s="375">
        <f t="shared" si="1"/>
        <v>45.5</v>
      </c>
      <c r="P18" s="396"/>
      <c r="Q18" s="396"/>
      <c r="R18" s="392">
        <v>45.5</v>
      </c>
      <c r="S18" s="392">
        <v>14</v>
      </c>
      <c r="T18" s="396"/>
      <c r="U18" s="401" t="s">
        <v>304</v>
      </c>
    </row>
    <row r="19" ht="26.25" customHeight="1" spans="1:21">
      <c r="A19" s="541" t="s">
        <v>305</v>
      </c>
      <c r="B19" s="402" t="s">
        <v>306</v>
      </c>
      <c r="C19" s="405">
        <v>15848532002</v>
      </c>
      <c r="D19" s="540" t="s">
        <v>104</v>
      </c>
      <c r="E19" s="392"/>
      <c r="F19" s="392">
        <v>16</v>
      </c>
      <c r="G19" s="396"/>
      <c r="H19" s="396"/>
      <c r="I19" s="396"/>
      <c r="J19" s="396"/>
      <c r="K19" s="392">
        <v>16</v>
      </c>
      <c r="L19" s="392">
        <v>2.5</v>
      </c>
      <c r="M19" s="392">
        <v>2</v>
      </c>
      <c r="N19" s="375">
        <f t="shared" si="0"/>
        <v>80</v>
      </c>
      <c r="O19" s="375">
        <f t="shared" si="1"/>
        <v>52</v>
      </c>
      <c r="P19" s="396"/>
      <c r="Q19" s="396"/>
      <c r="R19" s="392">
        <v>52</v>
      </c>
      <c r="S19" s="392">
        <v>16</v>
      </c>
      <c r="T19" s="396"/>
      <c r="U19" s="401" t="s">
        <v>307</v>
      </c>
    </row>
    <row r="20" ht="26.25" customHeight="1" spans="1:21">
      <c r="A20" s="402" t="s">
        <v>308</v>
      </c>
      <c r="B20" s="402" t="s">
        <v>309</v>
      </c>
      <c r="C20" s="405">
        <v>13722157093</v>
      </c>
      <c r="D20" s="540" t="s">
        <v>104</v>
      </c>
      <c r="E20" s="392"/>
      <c r="F20" s="392">
        <v>14</v>
      </c>
      <c r="G20" s="396"/>
      <c r="H20" s="396"/>
      <c r="I20" s="396"/>
      <c r="J20" s="396"/>
      <c r="K20" s="392">
        <v>15</v>
      </c>
      <c r="L20" s="392">
        <v>2.5</v>
      </c>
      <c r="M20" s="392">
        <v>2</v>
      </c>
      <c r="N20" s="375">
        <f t="shared" si="0"/>
        <v>75</v>
      </c>
      <c r="O20" s="375">
        <f t="shared" si="1"/>
        <v>48.75</v>
      </c>
      <c r="P20" s="396"/>
      <c r="Q20" s="396"/>
      <c r="R20" s="392">
        <v>48.75</v>
      </c>
      <c r="S20" s="392">
        <v>10</v>
      </c>
      <c r="T20" s="396"/>
      <c r="U20" s="401" t="s">
        <v>310</v>
      </c>
    </row>
    <row r="21" ht="26.25" customHeight="1" spans="1:21">
      <c r="A21" s="402" t="s">
        <v>311</v>
      </c>
      <c r="B21" s="402" t="s">
        <v>312</v>
      </c>
      <c r="C21" s="405">
        <v>15848774949</v>
      </c>
      <c r="D21" s="540" t="s">
        <v>104</v>
      </c>
      <c r="E21" s="392"/>
      <c r="F21" s="392">
        <v>14</v>
      </c>
      <c r="G21" s="396"/>
      <c r="H21" s="396"/>
      <c r="I21" s="396"/>
      <c r="J21" s="396"/>
      <c r="K21" s="392">
        <v>13</v>
      </c>
      <c r="L21" s="392">
        <v>2.5</v>
      </c>
      <c r="M21" s="392">
        <v>2</v>
      </c>
      <c r="N21" s="375">
        <f t="shared" si="0"/>
        <v>65</v>
      </c>
      <c r="O21" s="375">
        <f t="shared" si="1"/>
        <v>42.25</v>
      </c>
      <c r="P21" s="396"/>
      <c r="Q21" s="396"/>
      <c r="R21" s="392">
        <v>42.25</v>
      </c>
      <c r="S21" s="392">
        <v>15</v>
      </c>
      <c r="T21" s="396"/>
      <c r="U21" s="401" t="s">
        <v>313</v>
      </c>
    </row>
    <row r="22" ht="26.25" customHeight="1" spans="1:21">
      <c r="A22" s="541" t="s">
        <v>314</v>
      </c>
      <c r="B22" s="402" t="s">
        <v>315</v>
      </c>
      <c r="C22" s="405">
        <v>18686276186</v>
      </c>
      <c r="D22" s="540" t="s">
        <v>104</v>
      </c>
      <c r="E22" s="392"/>
      <c r="F22" s="392">
        <v>25</v>
      </c>
      <c r="G22" s="396"/>
      <c r="H22" s="396"/>
      <c r="I22" s="396"/>
      <c r="J22" s="396"/>
      <c r="K22" s="392">
        <v>20</v>
      </c>
      <c r="L22" s="392">
        <v>3.5</v>
      </c>
      <c r="M22" s="392">
        <v>2</v>
      </c>
      <c r="N22" s="375">
        <f t="shared" si="0"/>
        <v>140</v>
      </c>
      <c r="O22" s="375">
        <f t="shared" si="1"/>
        <v>91</v>
      </c>
      <c r="P22" s="396"/>
      <c r="Q22" s="396"/>
      <c r="R22" s="392">
        <v>91</v>
      </c>
      <c r="S22" s="392">
        <v>30</v>
      </c>
      <c r="T22" s="396"/>
      <c r="U22" s="401" t="s">
        <v>316</v>
      </c>
    </row>
    <row r="23" ht="26.25" customHeight="1" spans="1:21">
      <c r="A23" s="541" t="s">
        <v>317</v>
      </c>
      <c r="B23" s="402" t="s">
        <v>318</v>
      </c>
      <c r="C23" s="405">
        <v>15947153107</v>
      </c>
      <c r="D23" s="540" t="s">
        <v>104</v>
      </c>
      <c r="E23" s="392"/>
      <c r="F23" s="392">
        <v>16</v>
      </c>
      <c r="G23" s="396"/>
      <c r="H23" s="396"/>
      <c r="I23" s="396"/>
      <c r="J23" s="396"/>
      <c r="K23" s="392">
        <v>20</v>
      </c>
      <c r="L23" s="392">
        <v>3.5</v>
      </c>
      <c r="M23" s="392">
        <v>2</v>
      </c>
      <c r="N23" s="375">
        <f t="shared" si="0"/>
        <v>140</v>
      </c>
      <c r="O23" s="375">
        <f t="shared" si="1"/>
        <v>91</v>
      </c>
      <c r="P23" s="396"/>
      <c r="Q23" s="396"/>
      <c r="R23" s="392">
        <v>91</v>
      </c>
      <c r="S23" s="392">
        <v>30</v>
      </c>
      <c r="T23" s="396"/>
      <c r="U23" s="401" t="s">
        <v>307</v>
      </c>
    </row>
    <row r="24" ht="26.25" customHeight="1" spans="1:21">
      <c r="A24" s="402" t="s">
        <v>319</v>
      </c>
      <c r="B24" s="402" t="s">
        <v>320</v>
      </c>
      <c r="C24" s="405">
        <v>13474957613</v>
      </c>
      <c r="D24" s="540" t="s">
        <v>104</v>
      </c>
      <c r="E24" s="392"/>
      <c r="F24" s="392">
        <v>40</v>
      </c>
      <c r="G24" s="396"/>
      <c r="H24" s="396"/>
      <c r="I24" s="396"/>
      <c r="J24" s="396"/>
      <c r="K24" s="392">
        <v>15</v>
      </c>
      <c r="L24" s="392">
        <v>3.5</v>
      </c>
      <c r="M24" s="392">
        <v>2</v>
      </c>
      <c r="N24" s="375">
        <f t="shared" si="0"/>
        <v>105</v>
      </c>
      <c r="O24" s="375">
        <f t="shared" si="1"/>
        <v>68.25</v>
      </c>
      <c r="P24" s="396"/>
      <c r="Q24" s="396"/>
      <c r="R24" s="392">
        <v>68.25</v>
      </c>
      <c r="S24" s="392">
        <v>40</v>
      </c>
      <c r="T24" s="396"/>
      <c r="U24" s="401" t="s">
        <v>286</v>
      </c>
    </row>
    <row r="25" ht="26.25" customHeight="1" spans="1:21">
      <c r="A25" s="402" t="s">
        <v>319</v>
      </c>
      <c r="B25" s="402" t="s">
        <v>320</v>
      </c>
      <c r="C25" s="405">
        <v>13474957613</v>
      </c>
      <c r="D25" s="540" t="s">
        <v>104</v>
      </c>
      <c r="E25" s="392"/>
      <c r="F25" s="392">
        <v>40</v>
      </c>
      <c r="G25" s="396"/>
      <c r="H25" s="396"/>
      <c r="I25" s="396"/>
      <c r="J25" s="396"/>
      <c r="K25" s="392">
        <v>18</v>
      </c>
      <c r="L25" s="392">
        <v>3.5</v>
      </c>
      <c r="M25" s="392">
        <v>2</v>
      </c>
      <c r="N25" s="375">
        <f t="shared" si="0"/>
        <v>126</v>
      </c>
      <c r="O25" s="375">
        <f t="shared" si="1"/>
        <v>81.9</v>
      </c>
      <c r="P25" s="396"/>
      <c r="Q25" s="396"/>
      <c r="R25" s="392">
        <v>81.9</v>
      </c>
      <c r="S25" s="396"/>
      <c r="T25" s="396"/>
      <c r="U25" s="401" t="s">
        <v>286</v>
      </c>
    </row>
    <row r="26" ht="26.25" customHeight="1" spans="1:21">
      <c r="A26" s="541" t="s">
        <v>321</v>
      </c>
      <c r="B26" s="402" t="s">
        <v>322</v>
      </c>
      <c r="C26" s="405">
        <v>13604751407</v>
      </c>
      <c r="D26" s="540" t="s">
        <v>104</v>
      </c>
      <c r="E26" s="392"/>
      <c r="F26" s="392">
        <v>14</v>
      </c>
      <c r="G26" s="396"/>
      <c r="H26" s="396"/>
      <c r="I26" s="396"/>
      <c r="J26" s="396"/>
      <c r="K26" s="392">
        <v>10</v>
      </c>
      <c r="L26" s="392">
        <v>3.5</v>
      </c>
      <c r="M26" s="392">
        <v>2</v>
      </c>
      <c r="N26" s="375">
        <f t="shared" si="0"/>
        <v>70</v>
      </c>
      <c r="O26" s="375">
        <f t="shared" si="1"/>
        <v>45.5</v>
      </c>
      <c r="P26" s="396"/>
      <c r="Q26" s="396"/>
      <c r="R26" s="392">
        <v>45.5</v>
      </c>
      <c r="S26" s="392">
        <v>14</v>
      </c>
      <c r="T26" s="396"/>
      <c r="U26" s="401" t="s">
        <v>286</v>
      </c>
    </row>
    <row r="27" ht="26.25" customHeight="1" spans="1:21">
      <c r="A27" s="402" t="s">
        <v>323</v>
      </c>
      <c r="B27" s="402" t="s">
        <v>324</v>
      </c>
      <c r="C27" s="405">
        <v>13337058053</v>
      </c>
      <c r="D27" s="540" t="s">
        <v>104</v>
      </c>
      <c r="E27" s="392"/>
      <c r="F27" s="392">
        <v>10</v>
      </c>
      <c r="G27" s="396"/>
      <c r="H27" s="396"/>
      <c r="I27" s="396"/>
      <c r="J27" s="396"/>
      <c r="K27" s="392">
        <v>10</v>
      </c>
      <c r="L27" s="392">
        <v>2.5</v>
      </c>
      <c r="M27" s="392">
        <v>2</v>
      </c>
      <c r="N27" s="375">
        <f t="shared" si="0"/>
        <v>50</v>
      </c>
      <c r="O27" s="375">
        <f t="shared" si="1"/>
        <v>32.5</v>
      </c>
      <c r="P27" s="396"/>
      <c r="Q27" s="396"/>
      <c r="R27" s="392">
        <v>32.5</v>
      </c>
      <c r="S27" s="392">
        <v>8</v>
      </c>
      <c r="T27" s="396"/>
      <c r="U27" s="401" t="s">
        <v>313</v>
      </c>
    </row>
    <row r="28" ht="26.25" customHeight="1" spans="1:21">
      <c r="A28" s="402" t="s">
        <v>325</v>
      </c>
      <c r="B28" s="402" t="s">
        <v>326</v>
      </c>
      <c r="C28" s="405">
        <v>15848597243</v>
      </c>
      <c r="D28" s="540" t="s">
        <v>104</v>
      </c>
      <c r="E28" s="392"/>
      <c r="F28" s="392">
        <v>24</v>
      </c>
      <c r="G28" s="396"/>
      <c r="H28" s="396"/>
      <c r="I28" s="396"/>
      <c r="J28" s="396"/>
      <c r="K28" s="392">
        <v>15</v>
      </c>
      <c r="L28" s="392">
        <v>3.5</v>
      </c>
      <c r="M28" s="392">
        <v>2</v>
      </c>
      <c r="N28" s="375">
        <f t="shared" si="0"/>
        <v>105</v>
      </c>
      <c r="O28" s="375">
        <f t="shared" si="1"/>
        <v>68.25</v>
      </c>
      <c r="P28" s="396"/>
      <c r="Q28" s="396"/>
      <c r="R28" s="392">
        <v>68.25</v>
      </c>
      <c r="S28" s="392">
        <v>14</v>
      </c>
      <c r="T28" s="396"/>
      <c r="U28" s="401" t="s">
        <v>313</v>
      </c>
    </row>
    <row r="29" ht="26.25" customHeight="1" spans="1:21">
      <c r="A29" s="402" t="s">
        <v>327</v>
      </c>
      <c r="B29" s="542" t="s">
        <v>328</v>
      </c>
      <c r="C29" s="405">
        <v>13947524991</v>
      </c>
      <c r="D29" s="540" t="s">
        <v>143</v>
      </c>
      <c r="E29" s="392"/>
      <c r="F29" s="392">
        <v>14</v>
      </c>
      <c r="G29" s="396"/>
      <c r="H29" s="396"/>
      <c r="I29" s="396"/>
      <c r="J29" s="396"/>
      <c r="K29" s="392">
        <v>9</v>
      </c>
      <c r="L29" s="392">
        <v>2.5</v>
      </c>
      <c r="M29" s="392">
        <v>2</v>
      </c>
      <c r="N29" s="375">
        <f t="shared" si="0"/>
        <v>45</v>
      </c>
      <c r="O29" s="375">
        <f t="shared" si="1"/>
        <v>29.25</v>
      </c>
      <c r="P29" s="396"/>
      <c r="Q29" s="396"/>
      <c r="R29" s="392">
        <v>29.25</v>
      </c>
      <c r="S29" s="392">
        <v>10</v>
      </c>
      <c r="T29" s="396"/>
      <c r="U29" s="401" t="s">
        <v>307</v>
      </c>
    </row>
    <row r="30" ht="26.25" customHeight="1" spans="1:21">
      <c r="A30" s="541" t="s">
        <v>329</v>
      </c>
      <c r="B30" s="402" t="s">
        <v>330</v>
      </c>
      <c r="C30" s="405">
        <v>13848054350</v>
      </c>
      <c r="D30" s="540" t="s">
        <v>104</v>
      </c>
      <c r="E30" s="392"/>
      <c r="F30" s="392">
        <v>8</v>
      </c>
      <c r="G30" s="396"/>
      <c r="H30" s="396"/>
      <c r="I30" s="396"/>
      <c r="J30" s="396"/>
      <c r="K30" s="392">
        <v>9</v>
      </c>
      <c r="L30" s="392">
        <v>2.5</v>
      </c>
      <c r="M30" s="392">
        <v>2</v>
      </c>
      <c r="N30" s="375">
        <f t="shared" si="0"/>
        <v>45</v>
      </c>
      <c r="O30" s="375">
        <f t="shared" si="1"/>
        <v>29.25</v>
      </c>
      <c r="P30" s="396"/>
      <c r="Q30" s="396"/>
      <c r="R30" s="392">
        <v>29.25</v>
      </c>
      <c r="S30" s="392">
        <v>9</v>
      </c>
      <c r="T30" s="396"/>
      <c r="U30" s="401" t="s">
        <v>286</v>
      </c>
    </row>
    <row r="31" ht="26.25" customHeight="1" spans="1:21">
      <c r="A31" s="402" t="s">
        <v>331</v>
      </c>
      <c r="B31" s="402" t="s">
        <v>332</v>
      </c>
      <c r="C31" s="405">
        <v>15849569091</v>
      </c>
      <c r="D31" s="540" t="s">
        <v>104</v>
      </c>
      <c r="E31" s="392"/>
      <c r="F31" s="392">
        <v>10</v>
      </c>
      <c r="G31" s="396"/>
      <c r="H31" s="396"/>
      <c r="I31" s="396"/>
      <c r="J31" s="396"/>
      <c r="K31" s="392">
        <v>13</v>
      </c>
      <c r="L31" s="392">
        <v>2.8</v>
      </c>
      <c r="M31" s="392">
        <v>2</v>
      </c>
      <c r="N31" s="375">
        <f t="shared" si="0"/>
        <v>72.8</v>
      </c>
      <c r="O31" s="375">
        <f t="shared" si="1"/>
        <v>47.32</v>
      </c>
      <c r="P31" s="396"/>
      <c r="Q31" s="396"/>
      <c r="R31" s="392">
        <v>47.32</v>
      </c>
      <c r="S31" s="392">
        <v>12</v>
      </c>
      <c r="T31" s="396"/>
      <c r="U31" s="401" t="s">
        <v>286</v>
      </c>
    </row>
    <row r="32" ht="26.25" customHeight="1" spans="1:21">
      <c r="A32" s="402" t="s">
        <v>333</v>
      </c>
      <c r="B32" s="402" t="s">
        <v>334</v>
      </c>
      <c r="C32" s="405">
        <v>15134742747</v>
      </c>
      <c r="D32" s="540" t="s">
        <v>104</v>
      </c>
      <c r="E32" s="392"/>
      <c r="F32" s="392">
        <v>11</v>
      </c>
      <c r="G32" s="396"/>
      <c r="H32" s="396"/>
      <c r="I32" s="396"/>
      <c r="J32" s="396"/>
      <c r="K32" s="392">
        <v>10</v>
      </c>
      <c r="L32" s="392">
        <v>3</v>
      </c>
      <c r="M32" s="392">
        <v>2</v>
      </c>
      <c r="N32" s="375">
        <f t="shared" si="0"/>
        <v>60</v>
      </c>
      <c r="O32" s="375">
        <f t="shared" si="1"/>
        <v>39</v>
      </c>
      <c r="P32" s="396"/>
      <c r="Q32" s="396"/>
      <c r="R32" s="392">
        <v>39</v>
      </c>
      <c r="S32" s="392">
        <v>10</v>
      </c>
      <c r="T32" s="396"/>
      <c r="U32" s="401" t="s">
        <v>286</v>
      </c>
    </row>
    <row r="33" ht="26.25" customHeight="1" spans="1:21">
      <c r="A33" s="541" t="s">
        <v>335</v>
      </c>
      <c r="B33" s="402" t="s">
        <v>336</v>
      </c>
      <c r="C33" s="405">
        <v>13488585089</v>
      </c>
      <c r="D33" s="540" t="s">
        <v>104</v>
      </c>
      <c r="E33" s="392"/>
      <c r="F33" s="392">
        <v>10</v>
      </c>
      <c r="G33" s="396"/>
      <c r="H33" s="396"/>
      <c r="I33" s="396"/>
      <c r="J33" s="396"/>
      <c r="K33" s="392">
        <v>12</v>
      </c>
      <c r="L33" s="392">
        <v>3</v>
      </c>
      <c r="M33" s="392">
        <v>2</v>
      </c>
      <c r="N33" s="375">
        <f t="shared" si="0"/>
        <v>72</v>
      </c>
      <c r="O33" s="375">
        <f t="shared" si="1"/>
        <v>46.8</v>
      </c>
      <c r="P33" s="396"/>
      <c r="Q33" s="396"/>
      <c r="R33" s="392">
        <v>46.8</v>
      </c>
      <c r="S33" s="392">
        <v>10</v>
      </c>
      <c r="T33" s="396"/>
      <c r="U33" s="401" t="s">
        <v>286</v>
      </c>
    </row>
    <row r="34" ht="26.25" customHeight="1" spans="1:21">
      <c r="A34" s="402" t="s">
        <v>337</v>
      </c>
      <c r="B34" s="402" t="s">
        <v>338</v>
      </c>
      <c r="C34" s="405">
        <v>15047495347</v>
      </c>
      <c r="D34" s="540" t="s">
        <v>104</v>
      </c>
      <c r="E34" s="392"/>
      <c r="F34" s="392">
        <v>18</v>
      </c>
      <c r="G34" s="396"/>
      <c r="H34" s="396"/>
      <c r="I34" s="396"/>
      <c r="J34" s="396"/>
      <c r="K34" s="392">
        <v>24</v>
      </c>
      <c r="L34" s="392">
        <v>3.5</v>
      </c>
      <c r="M34" s="392">
        <v>2</v>
      </c>
      <c r="N34" s="375">
        <f t="shared" si="0"/>
        <v>168</v>
      </c>
      <c r="O34" s="375">
        <f t="shared" si="1"/>
        <v>109.2</v>
      </c>
      <c r="P34" s="396"/>
      <c r="Q34" s="396"/>
      <c r="R34" s="392">
        <v>109.2</v>
      </c>
      <c r="S34" s="392">
        <v>30</v>
      </c>
      <c r="T34" s="396"/>
      <c r="U34" s="401" t="s">
        <v>307</v>
      </c>
    </row>
    <row r="35" ht="26.25" customHeight="1" spans="1:21">
      <c r="A35" s="402" t="s">
        <v>339</v>
      </c>
      <c r="B35" s="402" t="s">
        <v>340</v>
      </c>
      <c r="C35" s="405">
        <v>13947539841</v>
      </c>
      <c r="D35" s="540" t="s">
        <v>104</v>
      </c>
      <c r="E35" s="392"/>
      <c r="F35" s="392">
        <v>17</v>
      </c>
      <c r="G35" s="396"/>
      <c r="H35" s="396"/>
      <c r="I35" s="396"/>
      <c r="J35" s="396"/>
      <c r="K35" s="392">
        <v>18</v>
      </c>
      <c r="L35" s="392">
        <v>3.5</v>
      </c>
      <c r="M35" s="392">
        <v>2</v>
      </c>
      <c r="N35" s="375">
        <f t="shared" si="0"/>
        <v>126</v>
      </c>
      <c r="O35" s="375">
        <f t="shared" si="1"/>
        <v>81.9</v>
      </c>
      <c r="P35" s="396"/>
      <c r="Q35" s="396"/>
      <c r="R35" s="392">
        <v>81.9</v>
      </c>
      <c r="S35" s="392">
        <v>20</v>
      </c>
      <c r="T35" s="396"/>
      <c r="U35" s="401" t="s">
        <v>313</v>
      </c>
    </row>
    <row r="36" ht="26.25" customHeight="1" spans="1:21">
      <c r="A36" s="402" t="s">
        <v>341</v>
      </c>
      <c r="B36" s="402" t="s">
        <v>342</v>
      </c>
      <c r="C36" s="405">
        <v>13474953052</v>
      </c>
      <c r="D36" s="540" t="s">
        <v>104</v>
      </c>
      <c r="E36" s="392"/>
      <c r="F36" s="392">
        <v>30</v>
      </c>
      <c r="G36" s="396"/>
      <c r="H36" s="396"/>
      <c r="I36" s="396"/>
      <c r="J36" s="396"/>
      <c r="K36" s="392">
        <v>18</v>
      </c>
      <c r="L36" s="392">
        <v>2.5</v>
      </c>
      <c r="M36" s="392">
        <v>2</v>
      </c>
      <c r="N36" s="375">
        <f t="shared" si="0"/>
        <v>90</v>
      </c>
      <c r="O36" s="375">
        <f t="shared" si="1"/>
        <v>58.5</v>
      </c>
      <c r="P36" s="396"/>
      <c r="Q36" s="396"/>
      <c r="R36" s="392">
        <v>58.5</v>
      </c>
      <c r="S36" s="392">
        <v>18</v>
      </c>
      <c r="T36" s="396"/>
      <c r="U36" s="401" t="s">
        <v>307</v>
      </c>
    </row>
    <row r="37" ht="26.25" customHeight="1" spans="1:21">
      <c r="A37" s="402" t="s">
        <v>343</v>
      </c>
      <c r="B37" s="402" t="s">
        <v>344</v>
      </c>
      <c r="C37" s="405">
        <v>15147044254</v>
      </c>
      <c r="D37" s="540" t="s">
        <v>143</v>
      </c>
      <c r="E37" s="392"/>
      <c r="F37" s="392">
        <v>12</v>
      </c>
      <c r="G37" s="396"/>
      <c r="H37" s="396"/>
      <c r="I37" s="396"/>
      <c r="J37" s="396"/>
      <c r="K37" s="392">
        <v>14</v>
      </c>
      <c r="L37" s="392">
        <v>3</v>
      </c>
      <c r="M37" s="392">
        <v>2</v>
      </c>
      <c r="N37" s="375">
        <f t="shared" si="0"/>
        <v>84</v>
      </c>
      <c r="O37" s="375">
        <f t="shared" si="1"/>
        <v>54.6</v>
      </c>
      <c r="P37" s="396"/>
      <c r="Q37" s="396"/>
      <c r="R37" s="392">
        <v>54.6</v>
      </c>
      <c r="S37" s="392">
        <v>13</v>
      </c>
      <c r="T37" s="396"/>
      <c r="U37" s="401" t="s">
        <v>313</v>
      </c>
    </row>
    <row r="38" ht="26.25" customHeight="1" spans="1:21">
      <c r="A38" s="402" t="s">
        <v>345</v>
      </c>
      <c r="B38" s="402" t="s">
        <v>346</v>
      </c>
      <c r="C38" s="405">
        <v>13948586879</v>
      </c>
      <c r="D38" s="540" t="s">
        <v>104</v>
      </c>
      <c r="E38" s="392"/>
      <c r="F38" s="392">
        <v>11</v>
      </c>
      <c r="G38" s="396"/>
      <c r="H38" s="396"/>
      <c r="I38" s="396"/>
      <c r="J38" s="396"/>
      <c r="K38" s="392">
        <v>10</v>
      </c>
      <c r="L38" s="392">
        <v>2.5</v>
      </c>
      <c r="M38" s="392">
        <v>2</v>
      </c>
      <c r="N38" s="375">
        <f t="shared" si="0"/>
        <v>50</v>
      </c>
      <c r="O38" s="375">
        <f t="shared" si="1"/>
        <v>32.5</v>
      </c>
      <c r="P38" s="396"/>
      <c r="Q38" s="396"/>
      <c r="R38" s="392">
        <v>32.5</v>
      </c>
      <c r="S38" s="392">
        <v>14</v>
      </c>
      <c r="T38" s="396"/>
      <c r="U38" s="401" t="s">
        <v>307</v>
      </c>
    </row>
    <row r="39" ht="26.25" customHeight="1" spans="1:21">
      <c r="A39" s="402" t="s">
        <v>347</v>
      </c>
      <c r="B39" s="402" t="s">
        <v>348</v>
      </c>
      <c r="C39" s="405">
        <v>13848854272</v>
      </c>
      <c r="D39" s="540" t="s">
        <v>104</v>
      </c>
      <c r="E39" s="392"/>
      <c r="F39" s="392">
        <v>14</v>
      </c>
      <c r="G39" s="396"/>
      <c r="H39" s="396"/>
      <c r="I39" s="396"/>
      <c r="J39" s="396"/>
      <c r="K39" s="392">
        <v>9</v>
      </c>
      <c r="L39" s="392">
        <v>2.5</v>
      </c>
      <c r="M39" s="392">
        <v>2</v>
      </c>
      <c r="N39" s="375">
        <f t="shared" si="0"/>
        <v>45</v>
      </c>
      <c r="O39" s="375">
        <f t="shared" si="1"/>
        <v>29.25</v>
      </c>
      <c r="P39" s="396"/>
      <c r="Q39" s="396"/>
      <c r="R39" s="392">
        <v>29.25</v>
      </c>
      <c r="S39" s="392">
        <v>10</v>
      </c>
      <c r="T39" s="396"/>
      <c r="U39" s="401" t="s">
        <v>286</v>
      </c>
    </row>
    <row r="40" ht="26.25" customHeight="1" spans="1:21">
      <c r="A40" s="402" t="s">
        <v>349</v>
      </c>
      <c r="B40" s="402" t="s">
        <v>350</v>
      </c>
      <c r="C40" s="405">
        <v>13789652026</v>
      </c>
      <c r="D40" s="540" t="s">
        <v>104</v>
      </c>
      <c r="E40" s="392"/>
      <c r="F40" s="392">
        <v>13</v>
      </c>
      <c r="G40" s="392">
        <v>10</v>
      </c>
      <c r="H40" s="396"/>
      <c r="I40" s="396"/>
      <c r="J40" s="396"/>
      <c r="K40" s="392">
        <v>15</v>
      </c>
      <c r="L40" s="392">
        <v>2.5</v>
      </c>
      <c r="M40" s="392">
        <v>2</v>
      </c>
      <c r="N40" s="375">
        <f t="shared" si="0"/>
        <v>75</v>
      </c>
      <c r="O40" s="375">
        <f t="shared" si="1"/>
        <v>48.75</v>
      </c>
      <c r="P40" s="396"/>
      <c r="Q40" s="396"/>
      <c r="R40" s="392">
        <v>48.75</v>
      </c>
      <c r="S40" s="392">
        <v>16</v>
      </c>
      <c r="T40" s="396"/>
      <c r="U40" s="401" t="s">
        <v>286</v>
      </c>
    </row>
    <row r="41" ht="26.25" customHeight="1" spans="1:21">
      <c r="A41" s="402" t="s">
        <v>351</v>
      </c>
      <c r="B41" s="402" t="s">
        <v>352</v>
      </c>
      <c r="C41" s="405">
        <v>15048571292</v>
      </c>
      <c r="D41" s="540" t="s">
        <v>143</v>
      </c>
      <c r="E41" s="392"/>
      <c r="F41" s="392">
        <v>20</v>
      </c>
      <c r="G41" s="396"/>
      <c r="H41" s="396"/>
      <c r="I41" s="396"/>
      <c r="J41" s="396"/>
      <c r="K41" s="392">
        <v>10</v>
      </c>
      <c r="L41" s="392">
        <v>2.5</v>
      </c>
      <c r="M41" s="392">
        <v>2</v>
      </c>
      <c r="N41" s="375">
        <f t="shared" si="0"/>
        <v>50</v>
      </c>
      <c r="O41" s="375">
        <f t="shared" si="1"/>
        <v>32.5</v>
      </c>
      <c r="P41" s="396"/>
      <c r="Q41" s="396"/>
      <c r="R41" s="392">
        <v>32.5</v>
      </c>
      <c r="S41" s="392">
        <v>12</v>
      </c>
      <c r="T41" s="396"/>
      <c r="U41" s="401" t="s">
        <v>286</v>
      </c>
    </row>
    <row r="42" ht="26.25" customHeight="1" spans="1:21">
      <c r="A42" s="402" t="s">
        <v>353</v>
      </c>
      <c r="B42" s="402" t="s">
        <v>354</v>
      </c>
      <c r="C42" s="405">
        <v>13847553438</v>
      </c>
      <c r="D42" s="540" t="s">
        <v>143</v>
      </c>
      <c r="E42" s="392"/>
      <c r="F42" s="392">
        <v>13</v>
      </c>
      <c r="G42" s="396"/>
      <c r="H42" s="396"/>
      <c r="I42" s="396"/>
      <c r="J42" s="396"/>
      <c r="K42" s="392">
        <v>14</v>
      </c>
      <c r="L42" s="392">
        <v>2.5</v>
      </c>
      <c r="M42" s="392">
        <v>2</v>
      </c>
      <c r="N42" s="375">
        <f t="shared" si="0"/>
        <v>70</v>
      </c>
      <c r="O42" s="375">
        <f t="shared" si="1"/>
        <v>45.5</v>
      </c>
      <c r="P42" s="396"/>
      <c r="Q42" s="396"/>
      <c r="R42" s="392">
        <v>45.5</v>
      </c>
      <c r="S42" s="392">
        <v>10</v>
      </c>
      <c r="T42" s="396"/>
      <c r="U42" s="401" t="s">
        <v>286</v>
      </c>
    </row>
    <row r="43" ht="26.25" customHeight="1" spans="1:21">
      <c r="A43" s="541" t="s">
        <v>355</v>
      </c>
      <c r="B43" s="402" t="s">
        <v>356</v>
      </c>
      <c r="C43" s="405">
        <v>15047106420</v>
      </c>
      <c r="D43" s="540" t="s">
        <v>104</v>
      </c>
      <c r="E43" s="392"/>
      <c r="F43" s="392">
        <v>6</v>
      </c>
      <c r="G43" s="392">
        <v>120</v>
      </c>
      <c r="H43" s="396"/>
      <c r="I43" s="396"/>
      <c r="J43" s="396"/>
      <c r="K43" s="392">
        <v>15</v>
      </c>
      <c r="L43" s="392">
        <v>3.5</v>
      </c>
      <c r="M43" s="392">
        <v>2</v>
      </c>
      <c r="N43" s="375">
        <f t="shared" si="0"/>
        <v>105</v>
      </c>
      <c r="O43" s="375">
        <f t="shared" si="1"/>
        <v>68.25</v>
      </c>
      <c r="P43" s="396"/>
      <c r="Q43" s="396"/>
      <c r="R43" s="392">
        <v>68.25</v>
      </c>
      <c r="S43" s="392">
        <v>12</v>
      </c>
      <c r="T43" s="396"/>
      <c r="U43" s="401" t="s">
        <v>286</v>
      </c>
    </row>
    <row r="44" ht="26.25" customHeight="1" spans="1:21">
      <c r="A44" s="402" t="s">
        <v>357</v>
      </c>
      <c r="B44" s="402" t="s">
        <v>358</v>
      </c>
      <c r="C44" s="405">
        <v>15924495140</v>
      </c>
      <c r="D44" s="540" t="s">
        <v>104</v>
      </c>
      <c r="E44" s="392"/>
      <c r="F44" s="392">
        <v>6</v>
      </c>
      <c r="G44" s="396"/>
      <c r="H44" s="396"/>
      <c r="I44" s="396"/>
      <c r="J44" s="396"/>
      <c r="K44" s="392">
        <v>9</v>
      </c>
      <c r="L44" s="392">
        <v>2.5</v>
      </c>
      <c r="M44" s="392">
        <v>2</v>
      </c>
      <c r="N44" s="375">
        <f t="shared" si="0"/>
        <v>45</v>
      </c>
      <c r="O44" s="375">
        <f t="shared" si="1"/>
        <v>29.25</v>
      </c>
      <c r="P44" s="396"/>
      <c r="Q44" s="396"/>
      <c r="R44" s="392">
        <v>29.25</v>
      </c>
      <c r="S44" s="392">
        <v>7</v>
      </c>
      <c r="T44" s="396"/>
      <c r="U44" s="401" t="s">
        <v>286</v>
      </c>
    </row>
    <row r="45" ht="26.25" customHeight="1" spans="1:21">
      <c r="A45" s="402" t="s">
        <v>128</v>
      </c>
      <c r="B45" s="402" t="s">
        <v>359</v>
      </c>
      <c r="C45" s="405">
        <v>13488584682</v>
      </c>
      <c r="D45" s="540" t="s">
        <v>104</v>
      </c>
      <c r="E45" s="392"/>
      <c r="F45" s="392">
        <v>36</v>
      </c>
      <c r="G45" s="396"/>
      <c r="H45" s="396"/>
      <c r="I45" s="396"/>
      <c r="J45" s="396"/>
      <c r="K45" s="392">
        <v>22</v>
      </c>
      <c r="L45" s="392">
        <v>3.5</v>
      </c>
      <c r="M45" s="392">
        <v>2</v>
      </c>
      <c r="N45" s="375">
        <f t="shared" si="0"/>
        <v>154</v>
      </c>
      <c r="O45" s="375">
        <f t="shared" si="1"/>
        <v>100.1</v>
      </c>
      <c r="P45" s="396"/>
      <c r="Q45" s="396"/>
      <c r="R45" s="392">
        <v>100.1</v>
      </c>
      <c r="S45" s="392">
        <v>40</v>
      </c>
      <c r="T45" s="396"/>
      <c r="U45" s="401" t="s">
        <v>286</v>
      </c>
    </row>
    <row r="46" ht="26.25" customHeight="1" spans="1:21">
      <c r="A46" s="541" t="s">
        <v>360</v>
      </c>
      <c r="B46" s="402" t="s">
        <v>361</v>
      </c>
      <c r="C46" s="405">
        <v>15848533485</v>
      </c>
      <c r="D46" s="540" t="s">
        <v>104</v>
      </c>
      <c r="E46" s="392"/>
      <c r="F46" s="392">
        <v>28</v>
      </c>
      <c r="G46" s="392">
        <v>350</v>
      </c>
      <c r="H46" s="396"/>
      <c r="I46" s="396"/>
      <c r="J46" s="396"/>
      <c r="K46" s="392">
        <v>30</v>
      </c>
      <c r="L46" s="392">
        <v>3.5</v>
      </c>
      <c r="M46" s="392">
        <v>2</v>
      </c>
      <c r="N46" s="375">
        <f t="shared" si="0"/>
        <v>210</v>
      </c>
      <c r="O46" s="375">
        <f t="shared" si="1"/>
        <v>136.5</v>
      </c>
      <c r="P46" s="396"/>
      <c r="Q46" s="396"/>
      <c r="R46" s="392">
        <v>136.5</v>
      </c>
      <c r="S46" s="392">
        <v>45</v>
      </c>
      <c r="T46" s="396"/>
      <c r="U46" s="401" t="s">
        <v>286</v>
      </c>
    </row>
    <row r="47" ht="26.25" customHeight="1" spans="1:21">
      <c r="A47" s="541" t="s">
        <v>362</v>
      </c>
      <c r="B47" s="402" t="s">
        <v>363</v>
      </c>
      <c r="C47" s="405">
        <v>16754751222</v>
      </c>
      <c r="D47" s="540" t="s">
        <v>104</v>
      </c>
      <c r="E47" s="392"/>
      <c r="F47" s="392">
        <v>9</v>
      </c>
      <c r="G47" s="392">
        <v>52</v>
      </c>
      <c r="H47" s="396"/>
      <c r="I47" s="396"/>
      <c r="J47" s="396"/>
      <c r="K47" s="392">
        <v>10</v>
      </c>
      <c r="L47" s="392">
        <v>2.5</v>
      </c>
      <c r="M47" s="392">
        <v>2</v>
      </c>
      <c r="N47" s="375">
        <f t="shared" si="0"/>
        <v>50</v>
      </c>
      <c r="O47" s="375">
        <f t="shared" si="1"/>
        <v>32.5</v>
      </c>
      <c r="P47" s="396"/>
      <c r="Q47" s="396"/>
      <c r="R47" s="392">
        <v>32.5</v>
      </c>
      <c r="S47" s="392">
        <v>10</v>
      </c>
      <c r="T47" s="396"/>
      <c r="U47" s="401" t="s">
        <v>286</v>
      </c>
    </row>
    <row r="48" ht="26.25" customHeight="1" spans="1:21">
      <c r="A48" s="543"/>
      <c r="B48" s="544"/>
      <c r="C48" s="545"/>
      <c r="D48" s="393"/>
      <c r="E48" s="394"/>
      <c r="F48" s="394"/>
      <c r="G48" s="394"/>
      <c r="H48" s="393"/>
      <c r="I48" s="393"/>
      <c r="J48" s="393"/>
      <c r="K48" s="393"/>
      <c r="L48" s="393"/>
      <c r="M48" s="393"/>
      <c r="N48" s="549">
        <f t="shared" si="0"/>
        <v>0</v>
      </c>
      <c r="O48" s="549">
        <f t="shared" si="1"/>
        <v>0</v>
      </c>
      <c r="P48" s="393"/>
      <c r="Q48" s="393"/>
      <c r="R48" s="394"/>
      <c r="S48" s="394"/>
      <c r="T48" s="393"/>
      <c r="U48" s="393"/>
    </row>
    <row r="49" ht="26.25" customHeight="1" spans="1:21">
      <c r="A49" s="546" t="s">
        <v>72</v>
      </c>
      <c r="B49" s="547"/>
      <c r="C49" s="548"/>
      <c r="D49" s="393"/>
      <c r="E49" s="394"/>
      <c r="F49" s="394">
        <f>SUM(F7:F47)</f>
        <v>760</v>
      </c>
      <c r="G49" s="394">
        <f>SUM(G7:G47)</f>
        <v>682</v>
      </c>
      <c r="H49" s="393"/>
      <c r="I49" s="393"/>
      <c r="J49" s="393"/>
      <c r="K49" s="393"/>
      <c r="L49" s="393"/>
      <c r="M49" s="393"/>
      <c r="N49" s="394">
        <f>SUM(N7:N48)</f>
        <v>3507.8</v>
      </c>
      <c r="O49" s="394">
        <f>SUM(O7:O48)</f>
        <v>2280.07</v>
      </c>
      <c r="P49" s="393"/>
      <c r="Q49" s="393"/>
      <c r="R49" s="394">
        <f>SUM(R7:R47)</f>
        <v>2280.07</v>
      </c>
      <c r="S49" s="394">
        <f>SUM(S7:S47)</f>
        <v>631</v>
      </c>
      <c r="T49" s="393"/>
      <c r="U49" s="393"/>
    </row>
    <row r="50" ht="21" customHeight="1" spans="1:21">
      <c r="A50" s="380" t="s">
        <v>166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</row>
    <row r="51" ht="32.25" customHeight="1" spans="1:21">
      <c r="A51" s="361" t="s">
        <v>116</v>
      </c>
      <c r="B51" s="362"/>
      <c r="C51" s="362"/>
      <c r="D51" s="362"/>
      <c r="E51" s="362"/>
      <c r="F51" s="362"/>
      <c r="G51" s="362"/>
      <c r="H51" s="362"/>
      <c r="I51" s="361" t="s">
        <v>117</v>
      </c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49:C4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showGridLines="0" topLeftCell="A6" workbookViewId="0">
      <selection activeCell="W29" sqref="W29"/>
    </sheetView>
  </sheetViews>
  <sheetFormatPr defaultColWidth="6" defaultRowHeight="13.5" customHeight="1"/>
  <cols>
    <col min="1" max="1" width="7.725" style="360" customWidth="1"/>
    <col min="2" max="2" width="16.7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8.125" style="360" customWidth="1"/>
    <col min="15" max="15" width="8" style="360" customWidth="1"/>
    <col min="16" max="17" width="4.81666666666667" style="360" customWidth="1"/>
    <col min="18" max="18" width="6.5" style="360" customWidth="1"/>
    <col min="19" max="19" width="4.81666666666667" style="360" customWidth="1"/>
    <col min="20" max="20" width="3.25" style="360" customWidth="1"/>
    <col min="21" max="21" width="2.875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364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401" t="s">
        <v>365</v>
      </c>
      <c r="B7" s="537" t="s">
        <v>366</v>
      </c>
      <c r="C7" s="406">
        <v>15144952987</v>
      </c>
      <c r="D7" s="390" t="s">
        <v>143</v>
      </c>
      <c r="E7" s="393"/>
      <c r="F7" s="394">
        <v>12</v>
      </c>
      <c r="G7" s="393"/>
      <c r="H7" s="393"/>
      <c r="I7" s="393"/>
      <c r="J7" s="393"/>
      <c r="K7" s="394">
        <v>17</v>
      </c>
      <c r="L7" s="394">
        <v>4</v>
      </c>
      <c r="M7" s="394">
        <v>2.5</v>
      </c>
      <c r="N7" s="375">
        <f>K7*L7*M7</f>
        <v>170</v>
      </c>
      <c r="O7" s="375">
        <f>N7*0.65</f>
        <v>110.5</v>
      </c>
      <c r="P7" s="393"/>
      <c r="Q7" s="393"/>
      <c r="R7" s="394">
        <v>110.5</v>
      </c>
      <c r="S7" s="406">
        <v>25</v>
      </c>
      <c r="T7" s="393"/>
      <c r="U7" s="393"/>
    </row>
    <row r="8" ht="26.25" customHeight="1" spans="1:21">
      <c r="A8" s="401" t="s">
        <v>367</v>
      </c>
      <c r="B8" s="537" t="s">
        <v>368</v>
      </c>
      <c r="C8" s="406">
        <v>13948355159</v>
      </c>
      <c r="D8" s="390" t="s">
        <v>143</v>
      </c>
      <c r="E8" s="393"/>
      <c r="F8" s="394">
        <v>22</v>
      </c>
      <c r="G8" s="393"/>
      <c r="H8" s="393"/>
      <c r="I8" s="393"/>
      <c r="J8" s="393"/>
      <c r="K8" s="394">
        <v>7</v>
      </c>
      <c r="L8" s="394">
        <v>4</v>
      </c>
      <c r="M8" s="394">
        <v>2.5</v>
      </c>
      <c r="N8" s="375">
        <f t="shared" ref="N8:N26" si="0">K8*L8*M8</f>
        <v>70</v>
      </c>
      <c r="O8" s="375">
        <f t="shared" ref="O8:O26" si="1">N8*0.65</f>
        <v>45.5</v>
      </c>
      <c r="P8" s="393"/>
      <c r="Q8" s="393"/>
      <c r="R8" s="394">
        <v>45.5</v>
      </c>
      <c r="S8" s="406">
        <v>31</v>
      </c>
      <c r="T8" s="393"/>
      <c r="U8" s="393"/>
    </row>
    <row r="9" ht="26.25" customHeight="1" spans="1:21">
      <c r="A9" s="401" t="s">
        <v>369</v>
      </c>
      <c r="B9" s="537" t="s">
        <v>370</v>
      </c>
      <c r="C9" s="406">
        <v>13948145461</v>
      </c>
      <c r="D9" s="390" t="s">
        <v>104</v>
      </c>
      <c r="E9" s="393"/>
      <c r="F9" s="394">
        <v>27</v>
      </c>
      <c r="G9" s="393"/>
      <c r="H9" s="393"/>
      <c r="I9" s="393"/>
      <c r="J9" s="393"/>
      <c r="K9" s="394">
        <v>8</v>
      </c>
      <c r="L9" s="394">
        <v>4</v>
      </c>
      <c r="M9" s="394">
        <v>2.5</v>
      </c>
      <c r="N9" s="375">
        <f t="shared" si="0"/>
        <v>80</v>
      </c>
      <c r="O9" s="375">
        <f t="shared" si="1"/>
        <v>52</v>
      </c>
      <c r="P9" s="393"/>
      <c r="Q9" s="393"/>
      <c r="R9" s="394">
        <v>52</v>
      </c>
      <c r="S9" s="406">
        <v>35</v>
      </c>
      <c r="T9" s="393"/>
      <c r="U9" s="393"/>
    </row>
    <row r="10" ht="26.25" customHeight="1" spans="1:21">
      <c r="A10" s="401" t="s">
        <v>371</v>
      </c>
      <c r="B10" s="537" t="s">
        <v>372</v>
      </c>
      <c r="C10" s="406">
        <v>13224766371</v>
      </c>
      <c r="D10" s="390" t="s">
        <v>143</v>
      </c>
      <c r="E10" s="393"/>
      <c r="F10" s="394">
        <v>23</v>
      </c>
      <c r="G10" s="393"/>
      <c r="H10" s="393"/>
      <c r="I10" s="393"/>
      <c r="J10" s="393"/>
      <c r="K10" s="394">
        <v>16</v>
      </c>
      <c r="L10" s="394">
        <v>4</v>
      </c>
      <c r="M10" s="394">
        <v>2.5</v>
      </c>
      <c r="N10" s="375">
        <f t="shared" si="0"/>
        <v>160</v>
      </c>
      <c r="O10" s="375">
        <f t="shared" si="1"/>
        <v>104</v>
      </c>
      <c r="P10" s="393"/>
      <c r="Q10" s="393"/>
      <c r="R10" s="394">
        <v>104</v>
      </c>
      <c r="S10" s="406">
        <v>46</v>
      </c>
      <c r="T10" s="393"/>
      <c r="U10" s="393"/>
    </row>
    <row r="11" ht="26.25" customHeight="1" spans="1:21">
      <c r="A11" s="401" t="s">
        <v>373</v>
      </c>
      <c r="B11" s="537" t="s">
        <v>374</v>
      </c>
      <c r="C11" s="406">
        <v>13234754202</v>
      </c>
      <c r="D11" s="390" t="s">
        <v>104</v>
      </c>
      <c r="E11" s="393"/>
      <c r="F11" s="394">
        <v>27</v>
      </c>
      <c r="G11" s="393"/>
      <c r="H11" s="393"/>
      <c r="I11" s="393"/>
      <c r="J11" s="393"/>
      <c r="K11" s="394">
        <v>8</v>
      </c>
      <c r="L11" s="394">
        <v>4</v>
      </c>
      <c r="M11" s="394">
        <v>2.5</v>
      </c>
      <c r="N11" s="375">
        <f t="shared" si="0"/>
        <v>80</v>
      </c>
      <c r="O11" s="375">
        <f t="shared" si="1"/>
        <v>52</v>
      </c>
      <c r="P11" s="393"/>
      <c r="Q11" s="393"/>
      <c r="R11" s="394">
        <v>52</v>
      </c>
      <c r="S11" s="406">
        <v>35</v>
      </c>
      <c r="T11" s="393"/>
      <c r="U11" s="393"/>
    </row>
    <row r="12" ht="26.25" customHeight="1" spans="1:21">
      <c r="A12" s="401" t="s">
        <v>375</v>
      </c>
      <c r="B12" s="537" t="s">
        <v>376</v>
      </c>
      <c r="C12" s="406">
        <v>15750444651</v>
      </c>
      <c r="D12" s="390" t="s">
        <v>143</v>
      </c>
      <c r="E12" s="393"/>
      <c r="F12" s="394">
        <v>30</v>
      </c>
      <c r="G12" s="393"/>
      <c r="H12" s="393"/>
      <c r="I12" s="393"/>
      <c r="J12" s="393"/>
      <c r="K12" s="394">
        <v>16</v>
      </c>
      <c r="L12" s="394">
        <v>4</v>
      </c>
      <c r="M12" s="394">
        <v>2.5</v>
      </c>
      <c r="N12" s="375">
        <f t="shared" si="0"/>
        <v>160</v>
      </c>
      <c r="O12" s="375">
        <f t="shared" si="1"/>
        <v>104</v>
      </c>
      <c r="P12" s="393"/>
      <c r="Q12" s="393"/>
      <c r="R12" s="394">
        <v>104</v>
      </c>
      <c r="S12" s="406">
        <v>48</v>
      </c>
      <c r="T12" s="393"/>
      <c r="U12" s="393"/>
    </row>
    <row r="13" ht="26.25" customHeight="1" spans="1:21">
      <c r="A13" s="538" t="s">
        <v>377</v>
      </c>
      <c r="B13" s="539" t="s">
        <v>378</v>
      </c>
      <c r="C13" s="406">
        <v>15750586060</v>
      </c>
      <c r="D13" s="540" t="s">
        <v>104</v>
      </c>
      <c r="E13" s="393"/>
      <c r="F13" s="394">
        <v>50</v>
      </c>
      <c r="G13" s="393"/>
      <c r="H13" s="393"/>
      <c r="I13" s="393"/>
      <c r="J13" s="393"/>
      <c r="K13" s="394">
        <v>15</v>
      </c>
      <c r="L13" s="394">
        <v>3.5</v>
      </c>
      <c r="M13" s="394">
        <v>2.5</v>
      </c>
      <c r="N13" s="375">
        <f t="shared" si="0"/>
        <v>131.25</v>
      </c>
      <c r="O13" s="375">
        <v>85.3</v>
      </c>
      <c r="P13" s="393"/>
      <c r="Q13" s="393"/>
      <c r="R13" s="394">
        <v>85.3</v>
      </c>
      <c r="S13" s="406">
        <v>43</v>
      </c>
      <c r="T13" s="393"/>
      <c r="U13" s="393"/>
    </row>
    <row r="14" ht="26.25" customHeight="1" spans="1:21">
      <c r="A14" s="390" t="s">
        <v>379</v>
      </c>
      <c r="B14" s="539" t="s">
        <v>380</v>
      </c>
      <c r="C14" s="406">
        <v>13847503291</v>
      </c>
      <c r="D14" s="390" t="s">
        <v>104</v>
      </c>
      <c r="E14" s="393"/>
      <c r="F14" s="394">
        <v>32</v>
      </c>
      <c r="G14" s="393"/>
      <c r="H14" s="393"/>
      <c r="I14" s="393"/>
      <c r="J14" s="393"/>
      <c r="K14" s="394">
        <v>8</v>
      </c>
      <c r="L14" s="394">
        <v>3</v>
      </c>
      <c r="M14" s="394">
        <v>2.5</v>
      </c>
      <c r="N14" s="375">
        <f t="shared" si="0"/>
        <v>60</v>
      </c>
      <c r="O14" s="375">
        <f t="shared" si="1"/>
        <v>39</v>
      </c>
      <c r="P14" s="393"/>
      <c r="Q14" s="393"/>
      <c r="R14" s="394">
        <v>39</v>
      </c>
      <c r="S14" s="406">
        <v>29</v>
      </c>
      <c r="T14" s="393"/>
      <c r="U14" s="393"/>
    </row>
    <row r="15" ht="26.25" customHeight="1" spans="1:21">
      <c r="A15" s="390" t="s">
        <v>381</v>
      </c>
      <c r="B15" s="539" t="s">
        <v>382</v>
      </c>
      <c r="C15" s="406">
        <v>15934994586</v>
      </c>
      <c r="D15" s="390" t="s">
        <v>143</v>
      </c>
      <c r="E15" s="393"/>
      <c r="F15" s="394">
        <v>12</v>
      </c>
      <c r="G15" s="393"/>
      <c r="H15" s="393"/>
      <c r="I15" s="393"/>
      <c r="J15" s="393"/>
      <c r="K15" s="394">
        <v>8</v>
      </c>
      <c r="L15" s="394">
        <v>3</v>
      </c>
      <c r="M15" s="394">
        <v>2.5</v>
      </c>
      <c r="N15" s="375">
        <f t="shared" si="0"/>
        <v>60</v>
      </c>
      <c r="O15" s="375">
        <f t="shared" si="1"/>
        <v>39</v>
      </c>
      <c r="P15" s="393"/>
      <c r="Q15" s="393"/>
      <c r="R15" s="394">
        <v>39</v>
      </c>
      <c r="S15" s="406">
        <v>20</v>
      </c>
      <c r="T15" s="393"/>
      <c r="U15" s="393"/>
    </row>
    <row r="16" ht="26.25" customHeight="1" spans="1:21">
      <c r="A16" s="390" t="s">
        <v>383</v>
      </c>
      <c r="B16" s="539" t="s">
        <v>384</v>
      </c>
      <c r="C16" s="406">
        <v>15147048496</v>
      </c>
      <c r="D16" s="390" t="s">
        <v>143</v>
      </c>
      <c r="E16" s="393"/>
      <c r="F16" s="394">
        <v>10</v>
      </c>
      <c r="G16" s="393"/>
      <c r="H16" s="393"/>
      <c r="I16" s="393"/>
      <c r="J16" s="393"/>
      <c r="K16" s="394">
        <v>10</v>
      </c>
      <c r="L16" s="394">
        <v>3</v>
      </c>
      <c r="M16" s="394">
        <v>2.5</v>
      </c>
      <c r="N16" s="375">
        <f t="shared" si="0"/>
        <v>75</v>
      </c>
      <c r="O16" s="375">
        <f t="shared" si="1"/>
        <v>48.75</v>
      </c>
      <c r="P16" s="393"/>
      <c r="Q16" s="393"/>
      <c r="R16" s="394">
        <v>48.75</v>
      </c>
      <c r="S16" s="406">
        <v>38</v>
      </c>
      <c r="T16" s="393"/>
      <c r="U16" s="393"/>
    </row>
    <row r="17" ht="26.25" customHeight="1" spans="1:21">
      <c r="A17" s="401" t="s">
        <v>385</v>
      </c>
      <c r="B17" s="537" t="s">
        <v>386</v>
      </c>
      <c r="C17" s="406">
        <v>15144952987</v>
      </c>
      <c r="D17" s="390" t="s">
        <v>143</v>
      </c>
      <c r="E17" s="393"/>
      <c r="F17" s="394">
        <v>90</v>
      </c>
      <c r="G17" s="393"/>
      <c r="H17" s="393"/>
      <c r="I17" s="393"/>
      <c r="J17" s="393"/>
      <c r="K17" s="394">
        <v>14</v>
      </c>
      <c r="L17" s="394">
        <v>4</v>
      </c>
      <c r="M17" s="394">
        <v>2.5</v>
      </c>
      <c r="N17" s="375">
        <f t="shared" si="0"/>
        <v>140</v>
      </c>
      <c r="O17" s="375">
        <f t="shared" si="1"/>
        <v>91</v>
      </c>
      <c r="P17" s="393"/>
      <c r="Q17" s="393"/>
      <c r="R17" s="394">
        <v>91</v>
      </c>
      <c r="S17" s="406">
        <v>47</v>
      </c>
      <c r="T17" s="393"/>
      <c r="U17" s="393"/>
    </row>
    <row r="18" ht="26.25" customHeight="1" spans="1:21">
      <c r="A18" s="401" t="s">
        <v>387</v>
      </c>
      <c r="B18" s="537" t="s">
        <v>374</v>
      </c>
      <c r="C18" s="406">
        <v>15149890546</v>
      </c>
      <c r="D18" s="390" t="s">
        <v>104</v>
      </c>
      <c r="E18" s="393"/>
      <c r="F18" s="394">
        <v>23</v>
      </c>
      <c r="G18" s="393"/>
      <c r="H18" s="393"/>
      <c r="I18" s="393"/>
      <c r="J18" s="393"/>
      <c r="K18" s="394">
        <v>12</v>
      </c>
      <c r="L18" s="394">
        <v>4</v>
      </c>
      <c r="M18" s="394">
        <v>2.5</v>
      </c>
      <c r="N18" s="375">
        <f t="shared" si="0"/>
        <v>120</v>
      </c>
      <c r="O18" s="375">
        <f t="shared" si="1"/>
        <v>78</v>
      </c>
      <c r="P18" s="393"/>
      <c r="Q18" s="393"/>
      <c r="R18" s="394">
        <v>78</v>
      </c>
      <c r="S18" s="406">
        <v>60</v>
      </c>
      <c r="T18" s="393"/>
      <c r="U18" s="393"/>
    </row>
    <row r="19" ht="26.25" customHeight="1" spans="1:21">
      <c r="A19" s="401" t="s">
        <v>388</v>
      </c>
      <c r="B19" s="537" t="s">
        <v>389</v>
      </c>
      <c r="C19" s="406">
        <v>13848947372</v>
      </c>
      <c r="D19" s="390" t="s">
        <v>143</v>
      </c>
      <c r="E19" s="393"/>
      <c r="F19" s="394">
        <v>14</v>
      </c>
      <c r="G19" s="393"/>
      <c r="H19" s="393"/>
      <c r="I19" s="393"/>
      <c r="J19" s="393"/>
      <c r="K19" s="394">
        <v>8</v>
      </c>
      <c r="L19" s="394">
        <v>4</v>
      </c>
      <c r="M19" s="394">
        <v>2.5</v>
      </c>
      <c r="N19" s="375">
        <f t="shared" si="0"/>
        <v>80</v>
      </c>
      <c r="O19" s="375">
        <f t="shared" si="1"/>
        <v>52</v>
      </c>
      <c r="P19" s="393"/>
      <c r="Q19" s="393"/>
      <c r="R19" s="394">
        <v>52</v>
      </c>
      <c r="S19" s="406">
        <v>45</v>
      </c>
      <c r="T19" s="393"/>
      <c r="U19" s="393"/>
    </row>
    <row r="20" ht="26.25" customHeight="1" spans="1:21">
      <c r="A20" s="390" t="s">
        <v>390</v>
      </c>
      <c r="B20" s="539" t="s">
        <v>391</v>
      </c>
      <c r="C20" s="406">
        <v>15134704309</v>
      </c>
      <c r="D20" s="390" t="s">
        <v>104</v>
      </c>
      <c r="E20" s="393"/>
      <c r="F20" s="394">
        <v>27</v>
      </c>
      <c r="G20" s="393"/>
      <c r="H20" s="393"/>
      <c r="I20" s="393"/>
      <c r="J20" s="393"/>
      <c r="K20" s="394">
        <v>9</v>
      </c>
      <c r="L20" s="394">
        <v>2</v>
      </c>
      <c r="M20" s="394">
        <v>2.5</v>
      </c>
      <c r="N20" s="375">
        <f t="shared" si="0"/>
        <v>45</v>
      </c>
      <c r="O20" s="375">
        <v>29.3</v>
      </c>
      <c r="P20" s="393"/>
      <c r="Q20" s="393"/>
      <c r="R20" s="394">
        <v>29.3</v>
      </c>
      <c r="S20" s="406">
        <v>20</v>
      </c>
      <c r="T20" s="393"/>
      <c r="U20" s="393"/>
    </row>
    <row r="21" ht="26.25" customHeight="1" spans="1:21">
      <c r="A21" s="401" t="s">
        <v>392</v>
      </c>
      <c r="B21" s="537" t="s">
        <v>393</v>
      </c>
      <c r="C21" s="406">
        <v>15047465677</v>
      </c>
      <c r="D21" s="390" t="s">
        <v>143</v>
      </c>
      <c r="E21" s="393"/>
      <c r="F21" s="394">
        <v>10</v>
      </c>
      <c r="G21" s="393"/>
      <c r="H21" s="393"/>
      <c r="I21" s="393"/>
      <c r="J21" s="393"/>
      <c r="K21" s="394">
        <v>10</v>
      </c>
      <c r="L21" s="394">
        <v>3</v>
      </c>
      <c r="M21" s="394">
        <v>2.5</v>
      </c>
      <c r="N21" s="375">
        <f t="shared" si="0"/>
        <v>75</v>
      </c>
      <c r="O21" s="375">
        <f t="shared" si="1"/>
        <v>48.75</v>
      </c>
      <c r="P21" s="393"/>
      <c r="Q21" s="393"/>
      <c r="R21" s="394">
        <v>48.75</v>
      </c>
      <c r="S21" s="406">
        <v>47</v>
      </c>
      <c r="T21" s="393"/>
      <c r="U21" s="393"/>
    </row>
    <row r="22" ht="26.25" customHeight="1" spans="1:21">
      <c r="A22" s="401" t="s">
        <v>394</v>
      </c>
      <c r="B22" s="537" t="s">
        <v>395</v>
      </c>
      <c r="C22" s="406">
        <v>15947538389</v>
      </c>
      <c r="D22" s="390" t="s">
        <v>143</v>
      </c>
      <c r="E22" s="393"/>
      <c r="F22" s="394">
        <v>12</v>
      </c>
      <c r="G22" s="393"/>
      <c r="H22" s="393"/>
      <c r="I22" s="393"/>
      <c r="J22" s="393"/>
      <c r="K22" s="394">
        <v>8</v>
      </c>
      <c r="L22" s="394">
        <v>3</v>
      </c>
      <c r="M22" s="394">
        <v>2.5</v>
      </c>
      <c r="N22" s="375">
        <f t="shared" si="0"/>
        <v>60</v>
      </c>
      <c r="O22" s="375">
        <f t="shared" si="1"/>
        <v>39</v>
      </c>
      <c r="P22" s="393"/>
      <c r="Q22" s="393"/>
      <c r="R22" s="394">
        <v>39</v>
      </c>
      <c r="S22" s="406">
        <v>46</v>
      </c>
      <c r="T22" s="393"/>
      <c r="U22" s="393"/>
    </row>
    <row r="23" ht="26.25" customHeight="1" spans="1:21">
      <c r="A23" s="401" t="s">
        <v>396</v>
      </c>
      <c r="B23" s="537" t="s">
        <v>393</v>
      </c>
      <c r="C23" s="406">
        <v>14747521702</v>
      </c>
      <c r="D23" s="390" t="s">
        <v>143</v>
      </c>
      <c r="E23" s="393"/>
      <c r="F23" s="394">
        <v>13</v>
      </c>
      <c r="G23" s="393"/>
      <c r="H23" s="393"/>
      <c r="I23" s="393"/>
      <c r="J23" s="393"/>
      <c r="K23" s="394">
        <v>12</v>
      </c>
      <c r="L23" s="394">
        <v>3</v>
      </c>
      <c r="M23" s="394">
        <v>2.5</v>
      </c>
      <c r="N23" s="375">
        <f t="shared" si="0"/>
        <v>90</v>
      </c>
      <c r="O23" s="375">
        <f t="shared" si="1"/>
        <v>58.5</v>
      </c>
      <c r="P23" s="393"/>
      <c r="Q23" s="393"/>
      <c r="R23" s="394">
        <v>58.5</v>
      </c>
      <c r="S23" s="406">
        <v>47</v>
      </c>
      <c r="T23" s="393"/>
      <c r="U23" s="393"/>
    </row>
    <row r="24" ht="26.25" customHeight="1" spans="1:21">
      <c r="A24" s="390" t="s">
        <v>397</v>
      </c>
      <c r="B24" s="537" t="s">
        <v>398</v>
      </c>
      <c r="C24" s="406">
        <v>15934943732</v>
      </c>
      <c r="D24" s="390" t="s">
        <v>143</v>
      </c>
      <c r="E24" s="393"/>
      <c r="F24" s="394">
        <v>21</v>
      </c>
      <c r="G24" s="393"/>
      <c r="H24" s="393"/>
      <c r="I24" s="393"/>
      <c r="J24" s="393"/>
      <c r="K24" s="394">
        <v>10</v>
      </c>
      <c r="L24" s="394">
        <v>4</v>
      </c>
      <c r="M24" s="394">
        <v>2.5</v>
      </c>
      <c r="N24" s="375">
        <f t="shared" si="0"/>
        <v>100</v>
      </c>
      <c r="O24" s="375">
        <f t="shared" si="1"/>
        <v>65</v>
      </c>
      <c r="P24" s="393"/>
      <c r="Q24" s="393"/>
      <c r="R24" s="394">
        <v>65</v>
      </c>
      <c r="S24" s="406">
        <v>34</v>
      </c>
      <c r="T24" s="393"/>
      <c r="U24" s="393"/>
    </row>
    <row r="25" ht="26.25" customHeight="1" spans="1:21">
      <c r="A25" s="401" t="s">
        <v>399</v>
      </c>
      <c r="B25" s="401" t="s">
        <v>400</v>
      </c>
      <c r="C25" s="406">
        <v>15750444651</v>
      </c>
      <c r="D25" s="390" t="s">
        <v>104</v>
      </c>
      <c r="E25" s="393"/>
      <c r="F25" s="394">
        <v>40</v>
      </c>
      <c r="G25" s="393"/>
      <c r="H25" s="393"/>
      <c r="I25" s="393"/>
      <c r="J25" s="393"/>
      <c r="K25" s="394">
        <v>15</v>
      </c>
      <c r="L25" s="394">
        <v>3</v>
      </c>
      <c r="M25" s="394">
        <v>2.5</v>
      </c>
      <c r="N25" s="375">
        <f t="shared" si="0"/>
        <v>112.5</v>
      </c>
      <c r="O25" s="375">
        <v>73</v>
      </c>
      <c r="P25" s="393"/>
      <c r="Q25" s="393"/>
      <c r="R25" s="394">
        <v>73</v>
      </c>
      <c r="S25" s="406">
        <v>40</v>
      </c>
      <c r="T25" s="393"/>
      <c r="U25" s="393"/>
    </row>
    <row r="26" ht="26.25" customHeight="1" spans="1:21">
      <c r="A26" s="401" t="s">
        <v>401</v>
      </c>
      <c r="B26" s="401" t="s">
        <v>402</v>
      </c>
      <c r="C26" s="406">
        <v>15750586060</v>
      </c>
      <c r="D26" s="390" t="s">
        <v>143</v>
      </c>
      <c r="E26" s="393"/>
      <c r="F26" s="394">
        <v>27</v>
      </c>
      <c r="G26" s="393"/>
      <c r="H26" s="393"/>
      <c r="I26" s="393"/>
      <c r="J26" s="393"/>
      <c r="K26" s="394">
        <v>15</v>
      </c>
      <c r="L26" s="394">
        <v>3</v>
      </c>
      <c r="M26" s="394">
        <v>2.5</v>
      </c>
      <c r="N26" s="375">
        <f t="shared" si="0"/>
        <v>112.5</v>
      </c>
      <c r="O26" s="375">
        <v>73</v>
      </c>
      <c r="P26" s="393"/>
      <c r="Q26" s="393"/>
      <c r="R26" s="394">
        <v>73</v>
      </c>
      <c r="S26" s="394">
        <v>38</v>
      </c>
      <c r="T26" s="393"/>
      <c r="U26" s="393"/>
    </row>
    <row r="27" ht="26.25" customHeight="1" spans="1:21">
      <c r="A27" s="414" t="s">
        <v>72</v>
      </c>
      <c r="B27" s="415"/>
      <c r="C27" s="416"/>
      <c r="D27" s="377"/>
      <c r="E27" s="377"/>
      <c r="F27" s="375">
        <f>SUM(F7:F26)</f>
        <v>522</v>
      </c>
      <c r="G27" s="375"/>
      <c r="H27" s="375"/>
      <c r="I27" s="375"/>
      <c r="J27" s="375"/>
      <c r="K27" s="375"/>
      <c r="L27" s="375"/>
      <c r="M27" s="375"/>
      <c r="N27" s="394">
        <f>SUM(N7:N26)</f>
        <v>1981.25</v>
      </c>
      <c r="O27" s="375">
        <f>SUM(O7:O26)</f>
        <v>1287.6</v>
      </c>
      <c r="P27" s="375"/>
      <c r="Q27" s="375"/>
      <c r="R27" s="375">
        <f>SUM(R7:R26)</f>
        <v>1287.6</v>
      </c>
      <c r="S27" s="375">
        <f>SUM(S7:S26)</f>
        <v>774</v>
      </c>
      <c r="T27" s="377"/>
      <c r="U27" s="377"/>
    </row>
    <row r="28" ht="21" customHeight="1" spans="1:21">
      <c r="A28" s="380" t="s">
        <v>166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</row>
    <row r="29" ht="32.25" customHeight="1" spans="1:21">
      <c r="A29" s="361" t="s">
        <v>116</v>
      </c>
      <c r="B29" s="362"/>
      <c r="C29" s="362"/>
      <c r="D29" s="362"/>
      <c r="E29" s="362"/>
      <c r="F29" s="362"/>
      <c r="G29" s="362"/>
      <c r="H29" s="362"/>
      <c r="I29" s="361" t="s">
        <v>117</v>
      </c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27:C27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showGridLines="0" workbookViewId="0">
      <selection activeCell="AB10" sqref="AB10"/>
    </sheetView>
  </sheetViews>
  <sheetFormatPr defaultColWidth="6" defaultRowHeight="13.5" customHeight="1"/>
  <cols>
    <col min="1" max="1" width="7.725" style="360" customWidth="1"/>
    <col min="2" max="2" width="19.1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7.75" style="360" customWidth="1"/>
    <col min="15" max="15" width="7.25" style="360" customWidth="1"/>
    <col min="16" max="17" width="4.81666666666667" style="360" customWidth="1"/>
    <col min="18" max="18" width="9.5" style="360" customWidth="1"/>
    <col min="19" max="19" width="4.81666666666667" style="360" customWidth="1"/>
    <col min="20" max="20" width="5.72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403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523" t="s">
        <v>81</v>
      </c>
      <c r="B4" s="524" t="s">
        <v>82</v>
      </c>
      <c r="C4" s="523" t="s">
        <v>83</v>
      </c>
      <c r="D4" s="523" t="s">
        <v>84</v>
      </c>
      <c r="E4" s="523" t="s">
        <v>6</v>
      </c>
      <c r="F4" s="525"/>
      <c r="G4" s="525"/>
      <c r="H4" s="523" t="s">
        <v>85</v>
      </c>
      <c r="I4" s="525"/>
      <c r="J4" s="534" t="s">
        <v>8</v>
      </c>
      <c r="K4" s="535"/>
      <c r="L4" s="535"/>
      <c r="M4" s="535"/>
      <c r="N4" s="535"/>
      <c r="O4" s="535"/>
      <c r="P4" s="535"/>
      <c r="Q4" s="535"/>
      <c r="R4" s="536"/>
      <c r="S4" s="523" t="s">
        <v>9</v>
      </c>
      <c r="T4" s="525"/>
      <c r="U4" s="523" t="s">
        <v>86</v>
      </c>
    </row>
    <row r="5" s="359" customFormat="1" ht="21" customHeight="1" spans="1:21">
      <c r="A5" s="525"/>
      <c r="B5" s="526"/>
      <c r="C5" s="525"/>
      <c r="D5" s="525"/>
      <c r="E5" s="523" t="s">
        <v>87</v>
      </c>
      <c r="F5" s="523" t="s">
        <v>88</v>
      </c>
      <c r="G5" s="523" t="s">
        <v>89</v>
      </c>
      <c r="H5" s="523" t="s">
        <v>92</v>
      </c>
      <c r="I5" s="523" t="s">
        <v>93</v>
      </c>
      <c r="J5" s="523" t="s">
        <v>15</v>
      </c>
      <c r="K5" s="523" t="s">
        <v>94</v>
      </c>
      <c r="L5" s="525"/>
      <c r="M5" s="525"/>
      <c r="N5" s="525"/>
      <c r="O5" s="525"/>
      <c r="P5" s="523" t="s">
        <v>95</v>
      </c>
      <c r="Q5" s="525"/>
      <c r="R5" s="523" t="s">
        <v>18</v>
      </c>
      <c r="S5" s="523" t="s">
        <v>19</v>
      </c>
      <c r="T5" s="523" t="s">
        <v>20</v>
      </c>
      <c r="U5" s="525"/>
    </row>
    <row r="6" s="359" customFormat="1" ht="72" customHeight="1" spans="1:21">
      <c r="A6" s="525"/>
      <c r="B6" s="527"/>
      <c r="C6" s="525"/>
      <c r="D6" s="525"/>
      <c r="E6" s="525"/>
      <c r="F6" s="525"/>
      <c r="G6" s="525"/>
      <c r="H6" s="525"/>
      <c r="I6" s="525"/>
      <c r="J6" s="525"/>
      <c r="K6" s="523" t="s">
        <v>96</v>
      </c>
      <c r="L6" s="523" t="s">
        <v>97</v>
      </c>
      <c r="M6" s="523" t="s">
        <v>98</v>
      </c>
      <c r="N6" s="523" t="s">
        <v>99</v>
      </c>
      <c r="O6" s="523" t="s">
        <v>100</v>
      </c>
      <c r="P6" s="523" t="s">
        <v>101</v>
      </c>
      <c r="Q6" s="523" t="s">
        <v>100</v>
      </c>
      <c r="R6" s="525"/>
      <c r="S6" s="525"/>
      <c r="T6" s="525"/>
      <c r="U6" s="525"/>
    </row>
    <row r="7" ht="26.25" customHeight="1" spans="1:21">
      <c r="A7" s="528" t="s">
        <v>404</v>
      </c>
      <c r="B7" s="528" t="s">
        <v>405</v>
      </c>
      <c r="C7" s="529">
        <v>15504759233</v>
      </c>
      <c r="D7" s="528" t="s">
        <v>104</v>
      </c>
      <c r="E7" s="529">
        <v>6</v>
      </c>
      <c r="F7" s="529">
        <v>2</v>
      </c>
      <c r="G7" s="530"/>
      <c r="H7" s="530"/>
      <c r="I7" s="530"/>
      <c r="J7" s="530"/>
      <c r="K7" s="529">
        <v>12</v>
      </c>
      <c r="L7" s="529">
        <v>2.3</v>
      </c>
      <c r="M7" s="529">
        <v>2</v>
      </c>
      <c r="N7" s="375">
        <f>K7*L7*M7</f>
        <v>55.2</v>
      </c>
      <c r="O7" s="375">
        <v>36</v>
      </c>
      <c r="P7" s="529">
        <f>K7*L7*M7</f>
        <v>55.2</v>
      </c>
      <c r="Q7" s="530">
        <f>P7*0.65</f>
        <v>35.88</v>
      </c>
      <c r="R7" s="529">
        <v>36</v>
      </c>
      <c r="S7" s="529">
        <v>15</v>
      </c>
      <c r="T7" s="530"/>
      <c r="U7" s="528" t="s">
        <v>406</v>
      </c>
    </row>
    <row r="8" ht="26.25" customHeight="1" spans="1:21">
      <c r="A8" s="528" t="s">
        <v>407</v>
      </c>
      <c r="B8" s="528" t="s">
        <v>408</v>
      </c>
      <c r="C8" s="529">
        <v>15849573480</v>
      </c>
      <c r="D8" s="528" t="s">
        <v>143</v>
      </c>
      <c r="E8" s="529">
        <v>6</v>
      </c>
      <c r="F8" s="530"/>
      <c r="G8" s="530"/>
      <c r="H8" s="530"/>
      <c r="I8" s="530"/>
      <c r="J8" s="530"/>
      <c r="K8" s="529">
        <v>11</v>
      </c>
      <c r="L8" s="529">
        <v>3.2</v>
      </c>
      <c r="M8" s="529">
        <v>2</v>
      </c>
      <c r="N8" s="375">
        <f t="shared" ref="N8:N14" si="0">K8*L8*M8</f>
        <v>70.4</v>
      </c>
      <c r="O8" s="375">
        <v>46</v>
      </c>
      <c r="P8" s="530"/>
      <c r="Q8" s="530"/>
      <c r="R8" s="529">
        <v>46</v>
      </c>
      <c r="S8" s="529">
        <v>10</v>
      </c>
      <c r="T8" s="530"/>
      <c r="U8" s="528" t="s">
        <v>409</v>
      </c>
    </row>
    <row r="9" ht="26.25" customHeight="1" spans="1:21">
      <c r="A9" s="528" t="s">
        <v>410</v>
      </c>
      <c r="B9" s="528" t="s">
        <v>411</v>
      </c>
      <c r="C9" s="529">
        <v>15661676759</v>
      </c>
      <c r="D9" s="528" t="s">
        <v>104</v>
      </c>
      <c r="E9" s="529">
        <v>2</v>
      </c>
      <c r="F9" s="529">
        <v>2</v>
      </c>
      <c r="G9" s="530"/>
      <c r="H9" s="530"/>
      <c r="I9" s="530"/>
      <c r="J9" s="530"/>
      <c r="K9" s="529">
        <v>14</v>
      </c>
      <c r="L9" s="529">
        <v>2.3</v>
      </c>
      <c r="M9" s="529">
        <v>2</v>
      </c>
      <c r="N9" s="375">
        <f t="shared" si="0"/>
        <v>64.4</v>
      </c>
      <c r="O9" s="375">
        <v>42</v>
      </c>
      <c r="P9" s="530"/>
      <c r="Q9" s="530"/>
      <c r="R9" s="529">
        <v>42</v>
      </c>
      <c r="S9" s="529">
        <v>8</v>
      </c>
      <c r="T9" s="530"/>
      <c r="U9" s="528" t="s">
        <v>409</v>
      </c>
    </row>
    <row r="10" ht="26.25" customHeight="1" spans="1:21">
      <c r="A10" s="528" t="s">
        <v>412</v>
      </c>
      <c r="B10" s="528" t="s">
        <v>413</v>
      </c>
      <c r="C10" s="529">
        <v>17547564859</v>
      </c>
      <c r="D10" s="528" t="s">
        <v>104</v>
      </c>
      <c r="E10" s="529">
        <v>7</v>
      </c>
      <c r="F10" s="529">
        <v>3</v>
      </c>
      <c r="G10" s="530"/>
      <c r="H10" s="530"/>
      <c r="I10" s="530"/>
      <c r="J10" s="530"/>
      <c r="K10" s="529">
        <v>10</v>
      </c>
      <c r="L10" s="529">
        <v>2</v>
      </c>
      <c r="M10" s="529">
        <v>2</v>
      </c>
      <c r="N10" s="375">
        <f t="shared" si="0"/>
        <v>40</v>
      </c>
      <c r="O10" s="375">
        <f t="shared" ref="O8:O14" si="1">N10*0.65</f>
        <v>26</v>
      </c>
      <c r="P10" s="530"/>
      <c r="Q10" s="530"/>
      <c r="R10" s="529">
        <v>26</v>
      </c>
      <c r="S10" s="529">
        <v>10</v>
      </c>
      <c r="T10" s="530"/>
      <c r="U10" s="528" t="s">
        <v>409</v>
      </c>
    </row>
    <row r="11" ht="26.25" customHeight="1" spans="1:21">
      <c r="A11" s="528" t="s">
        <v>414</v>
      </c>
      <c r="B11" s="528" t="s">
        <v>415</v>
      </c>
      <c r="C11" s="529">
        <v>15144807458</v>
      </c>
      <c r="D11" s="528" t="s">
        <v>104</v>
      </c>
      <c r="E11" s="529">
        <v>18</v>
      </c>
      <c r="F11" s="529">
        <v>4</v>
      </c>
      <c r="G11" s="530"/>
      <c r="H11" s="530"/>
      <c r="I11" s="530"/>
      <c r="J11" s="530"/>
      <c r="K11" s="529">
        <v>15</v>
      </c>
      <c r="L11" s="529">
        <v>4</v>
      </c>
      <c r="M11" s="529">
        <v>2</v>
      </c>
      <c r="N11" s="375">
        <f t="shared" si="0"/>
        <v>120</v>
      </c>
      <c r="O11" s="375">
        <f t="shared" si="1"/>
        <v>78</v>
      </c>
      <c r="P11" s="530"/>
      <c r="Q11" s="530"/>
      <c r="R11" s="529">
        <v>78</v>
      </c>
      <c r="S11" s="529">
        <v>15</v>
      </c>
      <c r="T11" s="530"/>
      <c r="U11" s="528" t="s">
        <v>416</v>
      </c>
    </row>
    <row r="12" ht="26.25" customHeight="1" spans="1:21">
      <c r="A12" s="528" t="s">
        <v>417</v>
      </c>
      <c r="B12" s="528" t="s">
        <v>418</v>
      </c>
      <c r="C12" s="529">
        <v>17547543806</v>
      </c>
      <c r="D12" s="528" t="s">
        <v>104</v>
      </c>
      <c r="E12" s="529">
        <v>10</v>
      </c>
      <c r="F12" s="529">
        <v>6</v>
      </c>
      <c r="G12" s="529">
        <v>5</v>
      </c>
      <c r="H12" s="530"/>
      <c r="I12" s="530"/>
      <c r="J12" s="530"/>
      <c r="K12" s="529">
        <v>20</v>
      </c>
      <c r="L12" s="529">
        <v>2.5</v>
      </c>
      <c r="M12" s="529">
        <v>2.2</v>
      </c>
      <c r="N12" s="375">
        <f t="shared" si="0"/>
        <v>110</v>
      </c>
      <c r="O12" s="375">
        <f t="shared" si="1"/>
        <v>71.5</v>
      </c>
      <c r="P12" s="530"/>
      <c r="Q12" s="530"/>
      <c r="R12" s="529">
        <v>71.5</v>
      </c>
      <c r="S12" s="529">
        <v>16</v>
      </c>
      <c r="T12" s="530"/>
      <c r="U12" s="528" t="s">
        <v>416</v>
      </c>
    </row>
    <row r="13" ht="26.25" customHeight="1" spans="1:21">
      <c r="A13" s="528" t="s">
        <v>419</v>
      </c>
      <c r="B13" s="528" t="s">
        <v>420</v>
      </c>
      <c r="C13" s="529">
        <v>15547591691</v>
      </c>
      <c r="D13" s="528" t="s">
        <v>104</v>
      </c>
      <c r="E13" s="529">
        <v>5</v>
      </c>
      <c r="F13" s="529">
        <v>4</v>
      </c>
      <c r="G13" s="530"/>
      <c r="H13" s="530"/>
      <c r="I13" s="530"/>
      <c r="J13" s="530"/>
      <c r="K13" s="529">
        <v>13</v>
      </c>
      <c r="L13" s="529">
        <v>2.9</v>
      </c>
      <c r="M13" s="529">
        <v>2</v>
      </c>
      <c r="N13" s="375">
        <f t="shared" si="0"/>
        <v>75.4</v>
      </c>
      <c r="O13" s="375">
        <v>49</v>
      </c>
      <c r="P13" s="530"/>
      <c r="Q13" s="530"/>
      <c r="R13" s="529">
        <v>49</v>
      </c>
      <c r="S13" s="529">
        <v>20</v>
      </c>
      <c r="T13" s="530"/>
      <c r="U13" s="528" t="s">
        <v>409</v>
      </c>
    </row>
    <row r="14" ht="26.25" customHeight="1" spans="1:21">
      <c r="A14" s="528" t="s">
        <v>421</v>
      </c>
      <c r="B14" s="528" t="s">
        <v>422</v>
      </c>
      <c r="C14" s="529">
        <v>15332972151</v>
      </c>
      <c r="D14" s="528" t="s">
        <v>104</v>
      </c>
      <c r="E14" s="529">
        <v>12</v>
      </c>
      <c r="F14" s="529">
        <v>4</v>
      </c>
      <c r="G14" s="529">
        <v>20</v>
      </c>
      <c r="H14" s="530"/>
      <c r="I14" s="530"/>
      <c r="J14" s="530"/>
      <c r="K14" s="529">
        <v>20</v>
      </c>
      <c r="L14" s="529">
        <v>2.5</v>
      </c>
      <c r="M14" s="529">
        <v>2.2</v>
      </c>
      <c r="N14" s="375">
        <f t="shared" si="0"/>
        <v>110</v>
      </c>
      <c r="O14" s="375">
        <f t="shared" si="1"/>
        <v>71.5</v>
      </c>
      <c r="P14" s="530"/>
      <c r="Q14" s="530"/>
      <c r="R14" s="529">
        <v>71.5</v>
      </c>
      <c r="S14" s="529">
        <v>40</v>
      </c>
      <c r="T14" s="530"/>
      <c r="U14" s="528" t="s">
        <v>409</v>
      </c>
    </row>
    <row r="15" ht="26.25" customHeight="1" spans="1:21">
      <c r="A15" s="530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</row>
    <row r="16" ht="26.25" customHeight="1" spans="1:21">
      <c r="A16" s="530"/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ht="26.25" customHeight="1" spans="1:21">
      <c r="A17" s="531" t="s">
        <v>72</v>
      </c>
      <c r="B17" s="532"/>
      <c r="C17" s="533"/>
      <c r="D17" s="530"/>
      <c r="E17" s="529">
        <v>66</v>
      </c>
      <c r="F17" s="529">
        <v>25</v>
      </c>
      <c r="G17" s="529">
        <v>25</v>
      </c>
      <c r="H17" s="530"/>
      <c r="I17" s="530"/>
      <c r="J17" s="530"/>
      <c r="K17" s="530"/>
      <c r="L17" s="530"/>
      <c r="M17" s="530"/>
      <c r="N17" s="530">
        <f>SUM(N7:N16)</f>
        <v>645.4</v>
      </c>
      <c r="O17" s="530">
        <f>SUM(O7:O16)</f>
        <v>420</v>
      </c>
      <c r="P17" s="530"/>
      <c r="Q17" s="530"/>
      <c r="R17" s="529">
        <f>SUM(R7:R16)</f>
        <v>420</v>
      </c>
      <c r="S17" s="529">
        <v>134</v>
      </c>
      <c r="T17" s="530"/>
      <c r="U17" s="530"/>
    </row>
    <row r="18" ht="21" customHeight="1" spans="1:21">
      <c r="A18" s="380" t="s">
        <v>166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</row>
    <row r="19" ht="32.25" customHeight="1" spans="1:21">
      <c r="A19" s="361" t="s">
        <v>116</v>
      </c>
      <c r="B19" s="362"/>
      <c r="C19" s="362"/>
      <c r="D19" s="362"/>
      <c r="E19" s="362"/>
      <c r="F19" s="362"/>
      <c r="G19" s="362"/>
      <c r="H19" s="362"/>
      <c r="I19" s="361" t="s">
        <v>117</v>
      </c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17:C17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showGridLines="0" workbookViewId="0">
      <selection activeCell="I7" sqref="I7"/>
    </sheetView>
  </sheetViews>
  <sheetFormatPr defaultColWidth="6" defaultRowHeight="13.5" customHeight="1"/>
  <cols>
    <col min="1" max="1" width="2.625" style="360" customWidth="1"/>
    <col min="2" max="2" width="8.375" style="360" customWidth="1"/>
    <col min="3" max="3" width="16.5" style="360" customWidth="1"/>
    <col min="4" max="4" width="13.625" style="360" customWidth="1"/>
    <col min="5" max="6" width="4" style="360" customWidth="1"/>
    <col min="7" max="7" width="5.63333333333333" style="360" customWidth="1"/>
    <col min="8" max="12" width="4" style="360" customWidth="1"/>
    <col min="13" max="15" width="6.35833333333333" style="360" customWidth="1"/>
    <col min="16" max="16" width="8.5" style="360" customWidth="1"/>
    <col min="17" max="17" width="6.5" style="360" customWidth="1"/>
    <col min="18" max="18" width="4" style="360" customWidth="1"/>
    <col min="19" max="19" width="3" style="360" customWidth="1"/>
    <col min="20" max="20" width="7.35833333333333" style="360" customWidth="1"/>
    <col min="21" max="21" width="5.5" style="360" customWidth="1"/>
    <col min="22" max="22" width="3.5" style="360" customWidth="1"/>
    <col min="23" max="23" width="5.35833333333333" style="360" customWidth="1"/>
    <col min="24" max="16383" width="6" style="360" customWidth="1"/>
    <col min="16384" max="16384" width="6" style="360"/>
  </cols>
  <sheetData>
    <row r="1" ht="15.75" customHeight="1" spans="1:23">
      <c r="A1" s="491"/>
      <c r="B1" s="492" t="s">
        <v>77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</row>
    <row r="2" ht="26" customHeight="1" spans="1:23">
      <c r="A2" s="491"/>
      <c r="B2" s="493" t="s">
        <v>78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</row>
    <row r="3" ht="24.95" customHeight="1" spans="1:23">
      <c r="A3" s="495"/>
      <c r="B3" s="496" t="s">
        <v>79</v>
      </c>
      <c r="C3" s="496" t="s">
        <v>2</v>
      </c>
      <c r="D3" s="495"/>
      <c r="E3" s="497"/>
      <c r="F3" s="497"/>
      <c r="G3" s="496" t="s">
        <v>80</v>
      </c>
      <c r="H3" s="497"/>
      <c r="I3" s="515" t="s">
        <v>30</v>
      </c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5"/>
    </row>
    <row r="4" s="490" customFormat="1" ht="21" customHeight="1" spans="1:23">
      <c r="A4" s="434" t="s">
        <v>423</v>
      </c>
      <c r="B4" s="388" t="s">
        <v>81</v>
      </c>
      <c r="C4" s="498" t="s">
        <v>82</v>
      </c>
      <c r="D4" s="388" t="s">
        <v>83</v>
      </c>
      <c r="E4" s="388" t="s">
        <v>84</v>
      </c>
      <c r="F4" s="388" t="s">
        <v>6</v>
      </c>
      <c r="G4" s="388"/>
      <c r="H4" s="388"/>
      <c r="I4" s="388"/>
      <c r="J4" s="388" t="s">
        <v>85</v>
      </c>
      <c r="K4" s="388"/>
      <c r="L4" s="516" t="s">
        <v>8</v>
      </c>
      <c r="M4" s="517"/>
      <c r="N4" s="517"/>
      <c r="O4" s="517"/>
      <c r="P4" s="517"/>
      <c r="Q4" s="517"/>
      <c r="R4" s="517"/>
      <c r="S4" s="517"/>
      <c r="T4" s="522"/>
      <c r="U4" s="388" t="s">
        <v>424</v>
      </c>
      <c r="V4" s="388"/>
      <c r="W4" s="388" t="s">
        <v>86</v>
      </c>
    </row>
    <row r="5" s="490" customFormat="1" ht="21" customHeight="1" spans="1:23">
      <c r="A5" s="434"/>
      <c r="B5" s="388"/>
      <c r="C5" s="499"/>
      <c r="D5" s="388"/>
      <c r="E5" s="388"/>
      <c r="F5" s="388" t="s">
        <v>87</v>
      </c>
      <c r="G5" s="388" t="s">
        <v>88</v>
      </c>
      <c r="H5" s="388" t="s">
        <v>89</v>
      </c>
      <c r="I5" s="388" t="s">
        <v>91</v>
      </c>
      <c r="J5" s="388" t="s">
        <v>92</v>
      </c>
      <c r="K5" s="388" t="s">
        <v>93</v>
      </c>
      <c r="L5" s="388" t="s">
        <v>15</v>
      </c>
      <c r="M5" s="388" t="s">
        <v>94</v>
      </c>
      <c r="N5" s="388"/>
      <c r="O5" s="388"/>
      <c r="P5" s="388"/>
      <c r="Q5" s="388"/>
      <c r="R5" s="388" t="s">
        <v>95</v>
      </c>
      <c r="S5" s="388"/>
      <c r="T5" s="388" t="s">
        <v>18</v>
      </c>
      <c r="U5" s="388" t="s">
        <v>19</v>
      </c>
      <c r="V5" s="388" t="s">
        <v>20</v>
      </c>
      <c r="W5" s="388"/>
    </row>
    <row r="6" s="490" customFormat="1" ht="51" customHeight="1" spans="1:23">
      <c r="A6" s="434"/>
      <c r="B6" s="388"/>
      <c r="C6" s="500"/>
      <c r="D6" s="388"/>
      <c r="E6" s="388"/>
      <c r="F6" s="388"/>
      <c r="G6" s="388"/>
      <c r="H6" s="388"/>
      <c r="I6" s="388"/>
      <c r="J6" s="388"/>
      <c r="K6" s="388"/>
      <c r="L6" s="388"/>
      <c r="M6" s="388" t="s">
        <v>96</v>
      </c>
      <c r="N6" s="388" t="s">
        <v>97</v>
      </c>
      <c r="O6" s="388" t="s">
        <v>98</v>
      </c>
      <c r="P6" s="388" t="s">
        <v>99</v>
      </c>
      <c r="Q6" s="388" t="s">
        <v>100</v>
      </c>
      <c r="R6" s="388" t="s">
        <v>101</v>
      </c>
      <c r="S6" s="388" t="s">
        <v>100</v>
      </c>
      <c r="T6" s="388"/>
      <c r="U6" s="388"/>
      <c r="V6" s="388"/>
      <c r="W6" s="388"/>
    </row>
    <row r="7" ht="37" customHeight="1" spans="1:23">
      <c r="A7" s="431">
        <v>1</v>
      </c>
      <c r="B7" s="501" t="s">
        <v>425</v>
      </c>
      <c r="C7" s="501" t="s">
        <v>426</v>
      </c>
      <c r="D7" s="23">
        <v>15904859554</v>
      </c>
      <c r="E7" s="501" t="s">
        <v>104</v>
      </c>
      <c r="F7" s="502"/>
      <c r="G7" s="23">
        <v>42</v>
      </c>
      <c r="H7" s="23">
        <v>70</v>
      </c>
      <c r="I7" s="502"/>
      <c r="J7" s="23">
        <v>0</v>
      </c>
      <c r="K7" s="23">
        <v>0</v>
      </c>
      <c r="L7" s="23">
        <v>0</v>
      </c>
      <c r="M7" s="518">
        <v>25</v>
      </c>
      <c r="N7" s="518">
        <v>2.7</v>
      </c>
      <c r="O7" s="518">
        <v>3</v>
      </c>
      <c r="P7" s="375">
        <f t="shared" ref="P7:P56" si="0">M7*N7*O7</f>
        <v>202.5</v>
      </c>
      <c r="Q7" s="375">
        <v>132</v>
      </c>
      <c r="R7" s="518"/>
      <c r="S7" s="518"/>
      <c r="T7" s="518">
        <f t="shared" ref="T7:T56" si="1">Q7+S7</f>
        <v>132</v>
      </c>
      <c r="U7" s="23">
        <v>9</v>
      </c>
      <c r="V7" s="502"/>
      <c r="W7" s="501" t="s">
        <v>313</v>
      </c>
    </row>
    <row r="8" ht="37" customHeight="1" spans="1:23">
      <c r="A8" s="431">
        <v>2</v>
      </c>
      <c r="B8" s="501" t="s">
        <v>427</v>
      </c>
      <c r="C8" s="501" t="s">
        <v>428</v>
      </c>
      <c r="D8" s="23">
        <v>15148778194</v>
      </c>
      <c r="E8" s="502"/>
      <c r="F8" s="502"/>
      <c r="G8" s="23">
        <v>21</v>
      </c>
      <c r="H8" s="502"/>
      <c r="I8" s="502"/>
      <c r="J8" s="23">
        <v>1</v>
      </c>
      <c r="K8" s="23">
        <v>1</v>
      </c>
      <c r="L8" s="501" t="s">
        <v>429</v>
      </c>
      <c r="M8" s="519">
        <v>22</v>
      </c>
      <c r="N8" s="519">
        <v>2</v>
      </c>
      <c r="O8" s="519">
        <v>2.5</v>
      </c>
      <c r="P8" s="375">
        <f t="shared" si="0"/>
        <v>110</v>
      </c>
      <c r="Q8" s="375">
        <f t="shared" ref="Q7:Q56" si="2">P8*0.65</f>
        <v>71.5</v>
      </c>
      <c r="R8" s="518"/>
      <c r="S8" s="518"/>
      <c r="T8" s="518">
        <f t="shared" si="1"/>
        <v>71.5</v>
      </c>
      <c r="U8" s="23">
        <v>15</v>
      </c>
      <c r="V8" s="502"/>
      <c r="W8" s="501" t="s">
        <v>430</v>
      </c>
    </row>
    <row r="9" ht="37" customHeight="1" spans="1:23">
      <c r="A9" s="431">
        <v>3</v>
      </c>
      <c r="B9" s="501" t="s">
        <v>431</v>
      </c>
      <c r="C9" s="501" t="s">
        <v>432</v>
      </c>
      <c r="D9" s="23">
        <v>15904852317</v>
      </c>
      <c r="E9" s="502"/>
      <c r="F9" s="502"/>
      <c r="G9" s="23">
        <v>28</v>
      </c>
      <c r="H9" s="502"/>
      <c r="I9" s="502"/>
      <c r="J9" s="502"/>
      <c r="K9" s="502"/>
      <c r="L9" s="501" t="s">
        <v>429</v>
      </c>
      <c r="M9" s="519">
        <v>20</v>
      </c>
      <c r="N9" s="519">
        <v>3</v>
      </c>
      <c r="O9" s="519">
        <v>2.2</v>
      </c>
      <c r="P9" s="375">
        <f t="shared" si="0"/>
        <v>132</v>
      </c>
      <c r="Q9" s="375">
        <f t="shared" si="2"/>
        <v>85.8</v>
      </c>
      <c r="R9" s="518"/>
      <c r="S9" s="518"/>
      <c r="T9" s="518">
        <f t="shared" si="1"/>
        <v>85.8</v>
      </c>
      <c r="U9" s="23">
        <v>19.5</v>
      </c>
      <c r="V9" s="502"/>
      <c r="W9" s="501" t="s">
        <v>433</v>
      </c>
    </row>
    <row r="10" ht="37" customHeight="1" spans="1:23">
      <c r="A10" s="431">
        <v>4</v>
      </c>
      <c r="B10" s="501" t="s">
        <v>434</v>
      </c>
      <c r="C10" s="501" t="s">
        <v>435</v>
      </c>
      <c r="D10" s="23">
        <v>15047167962</v>
      </c>
      <c r="E10" s="502"/>
      <c r="F10" s="502"/>
      <c r="G10" s="23">
        <v>25</v>
      </c>
      <c r="H10" s="23">
        <v>5</v>
      </c>
      <c r="I10" s="502"/>
      <c r="J10" s="502"/>
      <c r="K10" s="502"/>
      <c r="L10" s="501" t="s">
        <v>429</v>
      </c>
      <c r="M10" s="518">
        <v>22</v>
      </c>
      <c r="N10" s="518">
        <v>4</v>
      </c>
      <c r="O10" s="518">
        <v>2</v>
      </c>
      <c r="P10" s="375">
        <f t="shared" si="0"/>
        <v>176</v>
      </c>
      <c r="Q10" s="375">
        <f t="shared" si="2"/>
        <v>114.4</v>
      </c>
      <c r="R10" s="518"/>
      <c r="S10" s="518"/>
      <c r="T10" s="518">
        <f t="shared" si="1"/>
        <v>114.4</v>
      </c>
      <c r="U10" s="23">
        <v>15</v>
      </c>
      <c r="V10" s="502"/>
      <c r="W10" s="501" t="s">
        <v>430</v>
      </c>
    </row>
    <row r="11" ht="37" customHeight="1" spans="1:23">
      <c r="A11" s="431">
        <v>5</v>
      </c>
      <c r="B11" s="501" t="s">
        <v>436</v>
      </c>
      <c r="C11" s="501" t="s">
        <v>437</v>
      </c>
      <c r="D11" s="23">
        <v>13488550319</v>
      </c>
      <c r="E11" s="502"/>
      <c r="F11" s="502"/>
      <c r="G11" s="23">
        <v>20</v>
      </c>
      <c r="H11" s="23">
        <v>20</v>
      </c>
      <c r="I11" s="502"/>
      <c r="J11" s="502"/>
      <c r="K11" s="502"/>
      <c r="L11" s="501" t="s">
        <v>429</v>
      </c>
      <c r="M11" s="519">
        <v>26</v>
      </c>
      <c r="N11" s="519">
        <v>2.3</v>
      </c>
      <c r="O11" s="519">
        <v>2.3</v>
      </c>
      <c r="P11" s="375">
        <f t="shared" si="0"/>
        <v>137.54</v>
      </c>
      <c r="Q11" s="375">
        <v>89</v>
      </c>
      <c r="R11" s="518"/>
      <c r="S11" s="518"/>
      <c r="T11" s="518">
        <f t="shared" si="1"/>
        <v>89</v>
      </c>
      <c r="U11" s="23">
        <v>15</v>
      </c>
      <c r="V11" s="502"/>
      <c r="W11" s="501" t="s">
        <v>313</v>
      </c>
    </row>
    <row r="12" ht="37" customHeight="1" spans="1:23">
      <c r="A12" s="431">
        <v>6</v>
      </c>
      <c r="B12" s="501" t="s">
        <v>438</v>
      </c>
      <c r="C12" s="501" t="s">
        <v>439</v>
      </c>
      <c r="D12" s="23">
        <v>14747502950</v>
      </c>
      <c r="E12" s="502"/>
      <c r="F12" s="502"/>
      <c r="G12" s="23">
        <v>58</v>
      </c>
      <c r="H12" s="502"/>
      <c r="I12" s="502"/>
      <c r="J12" s="502"/>
      <c r="K12" s="502"/>
      <c r="L12" s="501" t="s">
        <v>429</v>
      </c>
      <c r="M12" s="518">
        <v>42</v>
      </c>
      <c r="N12" s="518">
        <v>5</v>
      </c>
      <c r="O12" s="518">
        <v>3</v>
      </c>
      <c r="P12" s="375">
        <f t="shared" si="0"/>
        <v>630</v>
      </c>
      <c r="Q12" s="375">
        <f t="shared" si="2"/>
        <v>409.5</v>
      </c>
      <c r="R12" s="518"/>
      <c r="S12" s="518"/>
      <c r="T12" s="518">
        <f t="shared" si="1"/>
        <v>409.5</v>
      </c>
      <c r="U12" s="23">
        <v>27</v>
      </c>
      <c r="V12" s="502"/>
      <c r="W12" s="501" t="s">
        <v>430</v>
      </c>
    </row>
    <row r="13" ht="37" customHeight="1" spans="1:23">
      <c r="A13" s="431">
        <v>7</v>
      </c>
      <c r="B13" s="501" t="s">
        <v>440</v>
      </c>
      <c r="C13" s="501" t="s">
        <v>441</v>
      </c>
      <c r="D13" s="23">
        <v>13298056758</v>
      </c>
      <c r="E13" s="502"/>
      <c r="F13" s="502"/>
      <c r="G13" s="23">
        <v>36</v>
      </c>
      <c r="H13" s="502"/>
      <c r="I13" s="502"/>
      <c r="J13" s="502"/>
      <c r="K13" s="502"/>
      <c r="L13" s="501" t="s">
        <v>429</v>
      </c>
      <c r="M13" s="518">
        <v>28</v>
      </c>
      <c r="N13" s="518">
        <v>3.2</v>
      </c>
      <c r="O13" s="518">
        <v>2.3</v>
      </c>
      <c r="P13" s="375">
        <f t="shared" si="0"/>
        <v>206.08</v>
      </c>
      <c r="Q13" s="375">
        <v>134</v>
      </c>
      <c r="R13" s="518"/>
      <c r="S13" s="518"/>
      <c r="T13" s="518">
        <f t="shared" si="1"/>
        <v>134</v>
      </c>
      <c r="U13" s="23">
        <v>16.5</v>
      </c>
      <c r="V13" s="502"/>
      <c r="W13" s="501" t="s">
        <v>442</v>
      </c>
    </row>
    <row r="14" ht="37" customHeight="1" spans="1:23">
      <c r="A14" s="431">
        <v>8</v>
      </c>
      <c r="B14" s="501" t="s">
        <v>443</v>
      </c>
      <c r="C14" s="501" t="s">
        <v>444</v>
      </c>
      <c r="D14" s="23">
        <v>15004731965</v>
      </c>
      <c r="E14" s="502"/>
      <c r="F14" s="502"/>
      <c r="G14" s="23">
        <v>24</v>
      </c>
      <c r="H14" s="502"/>
      <c r="I14" s="502"/>
      <c r="J14" s="502"/>
      <c r="K14" s="502"/>
      <c r="L14" s="501" t="s">
        <v>429</v>
      </c>
      <c r="M14" s="518">
        <v>20</v>
      </c>
      <c r="N14" s="518">
        <v>4</v>
      </c>
      <c r="O14" s="518">
        <v>2</v>
      </c>
      <c r="P14" s="375">
        <f t="shared" si="0"/>
        <v>160</v>
      </c>
      <c r="Q14" s="375">
        <f t="shared" si="2"/>
        <v>104</v>
      </c>
      <c r="R14" s="518"/>
      <c r="S14" s="518"/>
      <c r="T14" s="518">
        <f t="shared" si="1"/>
        <v>104</v>
      </c>
      <c r="U14" s="23">
        <v>15</v>
      </c>
      <c r="V14" s="502"/>
      <c r="W14" s="501" t="s">
        <v>442</v>
      </c>
    </row>
    <row r="15" ht="37" customHeight="1" spans="1:23">
      <c r="A15" s="431">
        <v>9</v>
      </c>
      <c r="B15" s="501" t="s">
        <v>445</v>
      </c>
      <c r="C15" s="501" t="s">
        <v>446</v>
      </c>
      <c r="D15" s="23">
        <v>18747324553</v>
      </c>
      <c r="E15" s="502"/>
      <c r="F15" s="502"/>
      <c r="G15" s="23">
        <v>13</v>
      </c>
      <c r="H15" s="23">
        <v>7</v>
      </c>
      <c r="I15" s="502"/>
      <c r="J15" s="502"/>
      <c r="K15" s="502"/>
      <c r="L15" s="501" t="s">
        <v>429</v>
      </c>
      <c r="M15" s="518">
        <v>23</v>
      </c>
      <c r="N15" s="518">
        <v>3</v>
      </c>
      <c r="O15" s="518">
        <v>2</v>
      </c>
      <c r="P15" s="375">
        <f t="shared" si="0"/>
        <v>138</v>
      </c>
      <c r="Q15" s="375">
        <f t="shared" si="2"/>
        <v>89.7</v>
      </c>
      <c r="R15" s="518"/>
      <c r="S15" s="518"/>
      <c r="T15" s="518">
        <f t="shared" si="1"/>
        <v>89.7</v>
      </c>
      <c r="U15" s="23">
        <v>15</v>
      </c>
      <c r="V15" s="502"/>
      <c r="W15" s="501" t="s">
        <v>442</v>
      </c>
    </row>
    <row r="16" ht="37" customHeight="1" spans="1:23">
      <c r="A16" s="431">
        <v>10</v>
      </c>
      <c r="B16" s="501" t="s">
        <v>447</v>
      </c>
      <c r="C16" s="501" t="s">
        <v>448</v>
      </c>
      <c r="D16" s="23">
        <v>18747849227</v>
      </c>
      <c r="E16" s="502"/>
      <c r="F16" s="502"/>
      <c r="G16" s="23">
        <v>29</v>
      </c>
      <c r="H16" s="23">
        <v>33</v>
      </c>
      <c r="I16" s="502"/>
      <c r="J16" s="502"/>
      <c r="K16" s="502"/>
      <c r="L16" s="501" t="s">
        <v>429</v>
      </c>
      <c r="M16" s="518">
        <v>20</v>
      </c>
      <c r="N16" s="518">
        <v>3</v>
      </c>
      <c r="O16" s="518">
        <v>2.1</v>
      </c>
      <c r="P16" s="375">
        <f t="shared" si="0"/>
        <v>126</v>
      </c>
      <c r="Q16" s="375">
        <f t="shared" si="2"/>
        <v>81.9</v>
      </c>
      <c r="R16" s="518"/>
      <c r="S16" s="518"/>
      <c r="T16" s="518">
        <f t="shared" si="1"/>
        <v>81.9</v>
      </c>
      <c r="U16" s="23">
        <v>18</v>
      </c>
      <c r="V16" s="502"/>
      <c r="W16" s="501" t="s">
        <v>449</v>
      </c>
    </row>
    <row r="17" ht="37" customHeight="1" spans="1:23">
      <c r="A17" s="431">
        <v>11</v>
      </c>
      <c r="B17" s="501" t="s">
        <v>450</v>
      </c>
      <c r="C17" s="501" t="s">
        <v>451</v>
      </c>
      <c r="D17" s="23">
        <v>15047495964</v>
      </c>
      <c r="E17" s="502"/>
      <c r="F17" s="502"/>
      <c r="G17" s="23">
        <v>6</v>
      </c>
      <c r="H17" s="23">
        <v>130</v>
      </c>
      <c r="I17" s="502"/>
      <c r="J17" s="502"/>
      <c r="K17" s="502"/>
      <c r="L17" s="501" t="s">
        <v>429</v>
      </c>
      <c r="M17" s="519">
        <v>10</v>
      </c>
      <c r="N17" s="519">
        <v>2.4</v>
      </c>
      <c r="O17" s="519">
        <v>2</v>
      </c>
      <c r="P17" s="375">
        <f t="shared" si="0"/>
        <v>48</v>
      </c>
      <c r="Q17" s="375">
        <f t="shared" si="2"/>
        <v>31.2</v>
      </c>
      <c r="R17" s="518"/>
      <c r="S17" s="518"/>
      <c r="T17" s="518">
        <f t="shared" si="1"/>
        <v>31.2</v>
      </c>
      <c r="U17" s="23">
        <v>10.5</v>
      </c>
      <c r="V17" s="502"/>
      <c r="W17" s="501" t="s">
        <v>430</v>
      </c>
    </row>
    <row r="18" ht="37" customHeight="1" spans="1:23">
      <c r="A18" s="431">
        <v>12</v>
      </c>
      <c r="B18" s="501" t="s">
        <v>452</v>
      </c>
      <c r="C18" s="501" t="s">
        <v>453</v>
      </c>
      <c r="D18" s="23">
        <v>13245978067</v>
      </c>
      <c r="E18" s="502"/>
      <c r="F18" s="502"/>
      <c r="G18" s="23">
        <v>110</v>
      </c>
      <c r="H18" s="23">
        <v>30</v>
      </c>
      <c r="I18" s="502"/>
      <c r="J18" s="502"/>
      <c r="K18" s="502"/>
      <c r="L18" s="501" t="s">
        <v>429</v>
      </c>
      <c r="M18" s="519">
        <v>15</v>
      </c>
      <c r="N18" s="519">
        <v>3.5</v>
      </c>
      <c r="O18" s="519">
        <v>2</v>
      </c>
      <c r="P18" s="375">
        <f t="shared" si="0"/>
        <v>105</v>
      </c>
      <c r="Q18" s="375">
        <f t="shared" si="2"/>
        <v>68.25</v>
      </c>
      <c r="R18" s="518"/>
      <c r="S18" s="518"/>
      <c r="T18" s="518">
        <f t="shared" si="1"/>
        <v>68.25</v>
      </c>
      <c r="U18" s="23">
        <v>20</v>
      </c>
      <c r="V18" s="502"/>
      <c r="W18" s="501" t="s">
        <v>430</v>
      </c>
    </row>
    <row r="19" ht="37" customHeight="1" spans="1:23">
      <c r="A19" s="431">
        <v>13</v>
      </c>
      <c r="B19" s="501" t="s">
        <v>454</v>
      </c>
      <c r="C19" s="501" t="s">
        <v>455</v>
      </c>
      <c r="D19" s="23">
        <v>15924590372</v>
      </c>
      <c r="E19" s="502"/>
      <c r="F19" s="502"/>
      <c r="G19" s="23">
        <v>30</v>
      </c>
      <c r="H19" s="502"/>
      <c r="I19" s="502"/>
      <c r="J19" s="502"/>
      <c r="K19" s="502"/>
      <c r="L19" s="501" t="s">
        <v>429</v>
      </c>
      <c r="M19" s="518">
        <v>25</v>
      </c>
      <c r="N19" s="518">
        <v>3.2</v>
      </c>
      <c r="O19" s="518">
        <v>1.9</v>
      </c>
      <c r="P19" s="375">
        <f t="shared" si="0"/>
        <v>152</v>
      </c>
      <c r="Q19" s="375">
        <f t="shared" si="2"/>
        <v>98.8</v>
      </c>
      <c r="R19" s="518"/>
      <c r="S19" s="518"/>
      <c r="T19" s="518">
        <f t="shared" si="1"/>
        <v>98.8</v>
      </c>
      <c r="U19" s="23">
        <v>15</v>
      </c>
      <c r="V19" s="502"/>
      <c r="W19" s="501" t="s">
        <v>456</v>
      </c>
    </row>
    <row r="20" ht="37" customHeight="1" spans="1:23">
      <c r="A20" s="431">
        <v>14</v>
      </c>
      <c r="B20" s="501" t="s">
        <v>457</v>
      </c>
      <c r="C20" s="501" t="s">
        <v>458</v>
      </c>
      <c r="D20" s="23">
        <v>15004932311</v>
      </c>
      <c r="E20" s="502"/>
      <c r="F20" s="502"/>
      <c r="G20" s="23">
        <v>18</v>
      </c>
      <c r="H20" s="502"/>
      <c r="I20" s="502"/>
      <c r="J20" s="502"/>
      <c r="K20" s="502"/>
      <c r="L20" s="501" t="s">
        <v>429</v>
      </c>
      <c r="M20" s="518">
        <v>15</v>
      </c>
      <c r="N20" s="518">
        <v>2.6</v>
      </c>
      <c r="O20" s="518">
        <v>2.1</v>
      </c>
      <c r="P20" s="375">
        <f t="shared" si="0"/>
        <v>81.9</v>
      </c>
      <c r="Q20" s="375">
        <v>53</v>
      </c>
      <c r="R20" s="518"/>
      <c r="S20" s="518"/>
      <c r="T20" s="518">
        <f t="shared" si="1"/>
        <v>53</v>
      </c>
      <c r="U20" s="23">
        <v>10</v>
      </c>
      <c r="V20" s="502"/>
      <c r="W20" s="501" t="s">
        <v>430</v>
      </c>
    </row>
    <row r="21" ht="37" customHeight="1" spans="1:23">
      <c r="A21" s="431">
        <v>15</v>
      </c>
      <c r="B21" s="501" t="s">
        <v>459</v>
      </c>
      <c r="C21" s="501" t="s">
        <v>460</v>
      </c>
      <c r="D21" s="23">
        <v>15004954714</v>
      </c>
      <c r="E21" s="502"/>
      <c r="F21" s="502"/>
      <c r="G21" s="23">
        <v>34</v>
      </c>
      <c r="H21" s="502"/>
      <c r="I21" s="502"/>
      <c r="J21" s="502"/>
      <c r="K21" s="502"/>
      <c r="L21" s="501" t="s">
        <v>429</v>
      </c>
      <c r="M21" s="519">
        <v>26</v>
      </c>
      <c r="N21" s="519">
        <v>2.3</v>
      </c>
      <c r="O21" s="519">
        <v>2.3</v>
      </c>
      <c r="P21" s="375">
        <f t="shared" si="0"/>
        <v>137.54</v>
      </c>
      <c r="Q21" s="375">
        <v>89</v>
      </c>
      <c r="R21" s="518"/>
      <c r="S21" s="518"/>
      <c r="T21" s="518">
        <f t="shared" si="1"/>
        <v>89</v>
      </c>
      <c r="U21" s="23">
        <v>18</v>
      </c>
      <c r="V21" s="502"/>
      <c r="W21" s="501" t="s">
        <v>442</v>
      </c>
    </row>
    <row r="22" ht="37" customHeight="1" spans="1:23">
      <c r="A22" s="431">
        <v>16</v>
      </c>
      <c r="B22" s="501" t="s">
        <v>461</v>
      </c>
      <c r="C22" s="501" t="s">
        <v>462</v>
      </c>
      <c r="D22" s="23">
        <v>15204892236</v>
      </c>
      <c r="E22" s="502"/>
      <c r="F22" s="502"/>
      <c r="G22" s="23">
        <v>40</v>
      </c>
      <c r="H22" s="502"/>
      <c r="I22" s="502"/>
      <c r="J22" s="502"/>
      <c r="K22" s="502"/>
      <c r="L22" s="501" t="s">
        <v>429</v>
      </c>
      <c r="M22" s="518">
        <v>43</v>
      </c>
      <c r="N22" s="518">
        <v>2.5</v>
      </c>
      <c r="O22" s="518">
        <v>2.4</v>
      </c>
      <c r="P22" s="375">
        <f t="shared" si="0"/>
        <v>258</v>
      </c>
      <c r="Q22" s="375">
        <f t="shared" si="2"/>
        <v>167.7</v>
      </c>
      <c r="R22" s="518"/>
      <c r="S22" s="518"/>
      <c r="T22" s="518">
        <f t="shared" si="1"/>
        <v>167.7</v>
      </c>
      <c r="U22" s="23">
        <v>40</v>
      </c>
      <c r="V22" s="502"/>
      <c r="W22" s="501" t="s">
        <v>463</v>
      </c>
    </row>
    <row r="23" ht="37" customHeight="1" spans="1:23">
      <c r="A23" s="431">
        <v>17</v>
      </c>
      <c r="B23" s="501" t="s">
        <v>464</v>
      </c>
      <c r="C23" s="501" t="s">
        <v>465</v>
      </c>
      <c r="D23" s="23">
        <v>13485555302</v>
      </c>
      <c r="E23" s="502"/>
      <c r="F23" s="502"/>
      <c r="G23" s="23">
        <v>30</v>
      </c>
      <c r="H23" s="502"/>
      <c r="I23" s="502"/>
      <c r="J23" s="502"/>
      <c r="K23" s="502"/>
      <c r="L23" s="501" t="s">
        <v>429</v>
      </c>
      <c r="M23" s="518">
        <v>18</v>
      </c>
      <c r="N23" s="518">
        <v>3</v>
      </c>
      <c r="O23" s="518">
        <v>2.1</v>
      </c>
      <c r="P23" s="375">
        <f t="shared" si="0"/>
        <v>113.4</v>
      </c>
      <c r="Q23" s="375">
        <f t="shared" si="2"/>
        <v>73.71</v>
      </c>
      <c r="R23" s="518"/>
      <c r="S23" s="518"/>
      <c r="T23" s="518">
        <f t="shared" si="1"/>
        <v>73.71</v>
      </c>
      <c r="U23" s="23">
        <v>15</v>
      </c>
      <c r="V23" s="502"/>
      <c r="W23" s="501" t="s">
        <v>466</v>
      </c>
    </row>
    <row r="24" ht="37" customHeight="1" spans="1:23">
      <c r="A24" s="431">
        <v>18</v>
      </c>
      <c r="B24" s="501" t="s">
        <v>467</v>
      </c>
      <c r="C24" s="501" t="s">
        <v>468</v>
      </c>
      <c r="D24" s="23">
        <v>15047463761</v>
      </c>
      <c r="E24" s="502"/>
      <c r="F24" s="502"/>
      <c r="G24" s="23">
        <v>11</v>
      </c>
      <c r="H24" s="502"/>
      <c r="I24" s="502"/>
      <c r="J24" s="502"/>
      <c r="K24" s="502"/>
      <c r="L24" s="501" t="s">
        <v>429</v>
      </c>
      <c r="M24" s="518">
        <v>15</v>
      </c>
      <c r="N24" s="518">
        <v>3</v>
      </c>
      <c r="O24" s="518">
        <v>2.5</v>
      </c>
      <c r="P24" s="375">
        <f t="shared" si="0"/>
        <v>112.5</v>
      </c>
      <c r="Q24" s="375">
        <v>73</v>
      </c>
      <c r="R24" s="518"/>
      <c r="S24" s="518"/>
      <c r="T24" s="518">
        <f t="shared" si="1"/>
        <v>73</v>
      </c>
      <c r="U24" s="23">
        <v>9</v>
      </c>
      <c r="V24" s="502"/>
      <c r="W24" s="501" t="s">
        <v>463</v>
      </c>
    </row>
    <row r="25" ht="37" customHeight="1" spans="1:23">
      <c r="A25" s="431">
        <v>19</v>
      </c>
      <c r="B25" s="501" t="s">
        <v>469</v>
      </c>
      <c r="C25" s="501" t="s">
        <v>470</v>
      </c>
      <c r="D25" s="23">
        <v>15104755399</v>
      </c>
      <c r="E25" s="502"/>
      <c r="F25" s="502"/>
      <c r="G25" s="23">
        <v>28</v>
      </c>
      <c r="H25" s="502"/>
      <c r="I25" s="502"/>
      <c r="J25" s="502"/>
      <c r="K25" s="502"/>
      <c r="L25" s="501" t="s">
        <v>429</v>
      </c>
      <c r="M25" s="518">
        <v>22</v>
      </c>
      <c r="N25" s="518">
        <v>3</v>
      </c>
      <c r="O25" s="518">
        <v>2</v>
      </c>
      <c r="P25" s="375">
        <f t="shared" si="0"/>
        <v>132</v>
      </c>
      <c r="Q25" s="375">
        <f t="shared" si="2"/>
        <v>85.8</v>
      </c>
      <c r="R25" s="518"/>
      <c r="S25" s="518"/>
      <c r="T25" s="518">
        <f t="shared" si="1"/>
        <v>85.8</v>
      </c>
      <c r="U25" s="23">
        <v>18</v>
      </c>
      <c r="V25" s="502"/>
      <c r="W25" s="501" t="s">
        <v>456</v>
      </c>
    </row>
    <row r="26" ht="37" customHeight="1" spans="1:23">
      <c r="A26" s="431">
        <v>20</v>
      </c>
      <c r="B26" s="501" t="s">
        <v>471</v>
      </c>
      <c r="C26" s="501" t="s">
        <v>472</v>
      </c>
      <c r="D26" s="23">
        <v>13948650825</v>
      </c>
      <c r="E26" s="502"/>
      <c r="F26" s="502"/>
      <c r="G26" s="23">
        <v>40</v>
      </c>
      <c r="H26" s="502"/>
      <c r="I26" s="502"/>
      <c r="J26" s="502"/>
      <c r="K26" s="502"/>
      <c r="L26" s="501" t="s">
        <v>429</v>
      </c>
      <c r="M26" s="518">
        <v>20</v>
      </c>
      <c r="N26" s="518">
        <v>3</v>
      </c>
      <c r="O26" s="518">
        <v>2.5</v>
      </c>
      <c r="P26" s="375">
        <f t="shared" si="0"/>
        <v>150</v>
      </c>
      <c r="Q26" s="375">
        <f t="shared" si="2"/>
        <v>97.5</v>
      </c>
      <c r="R26" s="518"/>
      <c r="S26" s="518"/>
      <c r="T26" s="518">
        <f t="shared" si="1"/>
        <v>97.5</v>
      </c>
      <c r="U26" s="23">
        <v>30</v>
      </c>
      <c r="V26" s="502"/>
      <c r="W26" s="501" t="s">
        <v>430</v>
      </c>
    </row>
    <row r="27" ht="37" customHeight="1" spans="1:23">
      <c r="A27" s="431">
        <v>21</v>
      </c>
      <c r="B27" s="501" t="s">
        <v>473</v>
      </c>
      <c r="C27" s="501" t="s">
        <v>474</v>
      </c>
      <c r="D27" s="23">
        <v>15949443742</v>
      </c>
      <c r="E27" s="502"/>
      <c r="F27" s="502"/>
      <c r="G27" s="23">
        <v>51</v>
      </c>
      <c r="H27" s="23">
        <v>25</v>
      </c>
      <c r="I27" s="502"/>
      <c r="J27" s="502"/>
      <c r="K27" s="502"/>
      <c r="L27" s="501" t="s">
        <v>429</v>
      </c>
      <c r="M27" s="519">
        <v>26</v>
      </c>
      <c r="N27" s="519">
        <v>2.5</v>
      </c>
      <c r="O27" s="519">
        <v>2.2</v>
      </c>
      <c r="P27" s="375">
        <f t="shared" si="0"/>
        <v>143</v>
      </c>
      <c r="Q27" s="375">
        <f t="shared" si="2"/>
        <v>92.95</v>
      </c>
      <c r="R27" s="518"/>
      <c r="S27" s="518"/>
      <c r="T27" s="518">
        <f t="shared" si="1"/>
        <v>92.95</v>
      </c>
      <c r="U27" s="23">
        <v>22.5</v>
      </c>
      <c r="V27" s="502"/>
      <c r="W27" s="501" t="s">
        <v>430</v>
      </c>
    </row>
    <row r="28" ht="37" customHeight="1" spans="1:23">
      <c r="A28" s="431">
        <v>22</v>
      </c>
      <c r="B28" s="501" t="s">
        <v>475</v>
      </c>
      <c r="C28" s="594" t="s">
        <v>476</v>
      </c>
      <c r="D28" s="23">
        <v>15247517439</v>
      </c>
      <c r="E28" s="502"/>
      <c r="F28" s="502"/>
      <c r="G28" s="23">
        <v>17</v>
      </c>
      <c r="H28" s="502"/>
      <c r="I28" s="502"/>
      <c r="J28" s="502"/>
      <c r="K28" s="502"/>
      <c r="L28" s="501" t="s">
        <v>429</v>
      </c>
      <c r="M28" s="518">
        <v>15</v>
      </c>
      <c r="N28" s="518">
        <v>2.4</v>
      </c>
      <c r="O28" s="518">
        <v>2</v>
      </c>
      <c r="P28" s="375">
        <f t="shared" si="0"/>
        <v>72</v>
      </c>
      <c r="Q28" s="375">
        <f t="shared" si="2"/>
        <v>46.8</v>
      </c>
      <c r="R28" s="518"/>
      <c r="S28" s="518"/>
      <c r="T28" s="518">
        <f t="shared" si="1"/>
        <v>46.8</v>
      </c>
      <c r="U28" s="23">
        <v>15</v>
      </c>
      <c r="V28" s="502"/>
      <c r="W28" s="501" t="s">
        <v>456</v>
      </c>
    </row>
    <row r="29" ht="37" customHeight="1" spans="1:23">
      <c r="A29" s="431">
        <v>23</v>
      </c>
      <c r="B29" s="501" t="s">
        <v>477</v>
      </c>
      <c r="C29" s="501" t="s">
        <v>478</v>
      </c>
      <c r="D29" s="23">
        <v>13847575254</v>
      </c>
      <c r="E29" s="502"/>
      <c r="F29" s="502"/>
      <c r="G29" s="23">
        <v>11</v>
      </c>
      <c r="H29" s="502"/>
      <c r="I29" s="502"/>
      <c r="J29" s="502"/>
      <c r="K29" s="502"/>
      <c r="L29" s="501" t="s">
        <v>429</v>
      </c>
      <c r="M29" s="518">
        <v>10</v>
      </c>
      <c r="N29" s="518">
        <v>3</v>
      </c>
      <c r="O29" s="518">
        <v>2</v>
      </c>
      <c r="P29" s="375">
        <f t="shared" si="0"/>
        <v>60</v>
      </c>
      <c r="Q29" s="375">
        <f t="shared" si="2"/>
        <v>39</v>
      </c>
      <c r="R29" s="518"/>
      <c r="S29" s="518"/>
      <c r="T29" s="518">
        <f t="shared" si="1"/>
        <v>39</v>
      </c>
      <c r="U29" s="23">
        <v>15</v>
      </c>
      <c r="V29" s="502"/>
      <c r="W29" s="501" t="s">
        <v>456</v>
      </c>
    </row>
    <row r="30" ht="37" customHeight="1" spans="1:23">
      <c r="A30" s="431">
        <v>24</v>
      </c>
      <c r="B30" s="501" t="s">
        <v>479</v>
      </c>
      <c r="C30" s="501" t="s">
        <v>480</v>
      </c>
      <c r="D30" s="23">
        <v>15134752440</v>
      </c>
      <c r="E30" s="502"/>
      <c r="F30" s="502"/>
      <c r="G30" s="23">
        <v>30</v>
      </c>
      <c r="H30" s="502"/>
      <c r="I30" s="502"/>
      <c r="J30" s="502"/>
      <c r="K30" s="502"/>
      <c r="L30" s="501" t="s">
        <v>429</v>
      </c>
      <c r="M30" s="518">
        <v>16</v>
      </c>
      <c r="N30" s="518">
        <v>3</v>
      </c>
      <c r="O30" s="518">
        <v>2</v>
      </c>
      <c r="P30" s="375">
        <f t="shared" si="0"/>
        <v>96</v>
      </c>
      <c r="Q30" s="375">
        <f t="shared" si="2"/>
        <v>62.4</v>
      </c>
      <c r="R30" s="518"/>
      <c r="S30" s="518"/>
      <c r="T30" s="518">
        <f t="shared" si="1"/>
        <v>62.4</v>
      </c>
      <c r="U30" s="23">
        <v>19.5</v>
      </c>
      <c r="V30" s="502"/>
      <c r="W30" s="501" t="s">
        <v>481</v>
      </c>
    </row>
    <row r="31" ht="37" customHeight="1" spans="1:23">
      <c r="A31" s="431">
        <v>25</v>
      </c>
      <c r="B31" s="501" t="s">
        <v>482</v>
      </c>
      <c r="C31" s="501" t="s">
        <v>483</v>
      </c>
      <c r="D31" s="23">
        <v>15547562444</v>
      </c>
      <c r="E31" s="502"/>
      <c r="F31" s="502"/>
      <c r="G31" s="23">
        <v>32</v>
      </c>
      <c r="H31" s="502"/>
      <c r="I31" s="502"/>
      <c r="J31" s="23">
        <v>1</v>
      </c>
      <c r="K31" s="23">
        <v>1</v>
      </c>
      <c r="L31" s="501" t="s">
        <v>429</v>
      </c>
      <c r="M31" s="518">
        <v>17</v>
      </c>
      <c r="N31" s="518">
        <v>3.5</v>
      </c>
      <c r="O31" s="518">
        <v>2</v>
      </c>
      <c r="P31" s="375">
        <f t="shared" si="0"/>
        <v>119</v>
      </c>
      <c r="Q31" s="375">
        <f t="shared" si="2"/>
        <v>77.35</v>
      </c>
      <c r="R31" s="518"/>
      <c r="S31" s="518"/>
      <c r="T31" s="518">
        <f t="shared" si="1"/>
        <v>77.35</v>
      </c>
      <c r="U31" s="23">
        <v>22.5</v>
      </c>
      <c r="V31" s="502"/>
      <c r="W31" s="501" t="s">
        <v>484</v>
      </c>
    </row>
    <row r="32" ht="37" customHeight="1" spans="1:23">
      <c r="A32" s="431">
        <v>26</v>
      </c>
      <c r="B32" s="501" t="s">
        <v>485</v>
      </c>
      <c r="C32" s="501" t="s">
        <v>486</v>
      </c>
      <c r="D32" s="23">
        <v>13154892028</v>
      </c>
      <c r="E32" s="502"/>
      <c r="F32" s="502"/>
      <c r="G32" s="23">
        <v>55</v>
      </c>
      <c r="H32" s="502"/>
      <c r="I32" s="502"/>
      <c r="J32" s="502"/>
      <c r="K32" s="502"/>
      <c r="L32" s="501" t="s">
        <v>429</v>
      </c>
      <c r="M32" s="518">
        <v>23</v>
      </c>
      <c r="N32" s="518">
        <v>4</v>
      </c>
      <c r="O32" s="518">
        <v>2</v>
      </c>
      <c r="P32" s="375">
        <f t="shared" si="0"/>
        <v>184</v>
      </c>
      <c r="Q32" s="375">
        <f t="shared" si="2"/>
        <v>119.6</v>
      </c>
      <c r="R32" s="518"/>
      <c r="S32" s="518"/>
      <c r="T32" s="518">
        <f t="shared" si="1"/>
        <v>119.6</v>
      </c>
      <c r="U32" s="23">
        <v>32.5</v>
      </c>
      <c r="V32" s="502"/>
      <c r="W32" s="501" t="s">
        <v>430</v>
      </c>
    </row>
    <row r="33" ht="37" customHeight="1" spans="1:23">
      <c r="A33" s="431">
        <v>27</v>
      </c>
      <c r="B33" s="501" t="s">
        <v>487</v>
      </c>
      <c r="C33" s="501" t="s">
        <v>488</v>
      </c>
      <c r="D33" s="23">
        <v>15847527601</v>
      </c>
      <c r="E33" s="502"/>
      <c r="F33" s="502"/>
      <c r="G33" s="23">
        <v>30</v>
      </c>
      <c r="H33" s="502"/>
      <c r="I33" s="502"/>
      <c r="J33" s="502"/>
      <c r="K33" s="502"/>
      <c r="L33" s="501" t="s">
        <v>429</v>
      </c>
      <c r="M33" s="518">
        <v>23</v>
      </c>
      <c r="N33" s="518">
        <v>4</v>
      </c>
      <c r="O33" s="518">
        <v>2</v>
      </c>
      <c r="P33" s="375">
        <f t="shared" si="0"/>
        <v>184</v>
      </c>
      <c r="Q33" s="375">
        <f t="shared" si="2"/>
        <v>119.6</v>
      </c>
      <c r="R33" s="518"/>
      <c r="S33" s="518"/>
      <c r="T33" s="518">
        <f t="shared" si="1"/>
        <v>119.6</v>
      </c>
      <c r="U33" s="23">
        <v>38</v>
      </c>
      <c r="V33" s="502"/>
      <c r="W33" s="501" t="s">
        <v>430</v>
      </c>
    </row>
    <row r="34" ht="37" customHeight="1" spans="1:23">
      <c r="A34" s="431">
        <v>28</v>
      </c>
      <c r="B34" s="501" t="s">
        <v>489</v>
      </c>
      <c r="C34" s="501" t="s">
        <v>490</v>
      </c>
      <c r="D34" s="23">
        <v>13734758243</v>
      </c>
      <c r="E34" s="502"/>
      <c r="F34" s="502"/>
      <c r="G34" s="23">
        <v>29</v>
      </c>
      <c r="H34" s="502"/>
      <c r="I34" s="502"/>
      <c r="J34" s="502"/>
      <c r="K34" s="502"/>
      <c r="L34" s="501" t="s">
        <v>429</v>
      </c>
      <c r="M34" s="509">
        <v>13</v>
      </c>
      <c r="N34" s="509">
        <v>3.5</v>
      </c>
      <c r="O34" s="509">
        <v>2.4</v>
      </c>
      <c r="P34" s="375">
        <f t="shared" si="0"/>
        <v>109.2</v>
      </c>
      <c r="Q34" s="375">
        <f t="shared" si="2"/>
        <v>70.98</v>
      </c>
      <c r="R34" s="518"/>
      <c r="S34" s="518"/>
      <c r="T34" s="518">
        <f t="shared" si="1"/>
        <v>70.98</v>
      </c>
      <c r="U34" s="23">
        <v>10.5</v>
      </c>
      <c r="V34" s="502"/>
      <c r="W34" s="501" t="s">
        <v>463</v>
      </c>
    </row>
    <row r="35" ht="37" customHeight="1" spans="1:23">
      <c r="A35" s="431">
        <v>29</v>
      </c>
      <c r="B35" s="501" t="s">
        <v>491</v>
      </c>
      <c r="C35" s="501" t="s">
        <v>492</v>
      </c>
      <c r="D35" s="23">
        <v>13948658444</v>
      </c>
      <c r="E35" s="502"/>
      <c r="F35" s="502"/>
      <c r="G35" s="23">
        <v>20</v>
      </c>
      <c r="H35" s="502"/>
      <c r="I35" s="502"/>
      <c r="J35" s="502"/>
      <c r="K35" s="502"/>
      <c r="L35" s="501" t="s">
        <v>429</v>
      </c>
      <c r="M35" s="519">
        <v>25</v>
      </c>
      <c r="N35" s="519">
        <v>2.4</v>
      </c>
      <c r="O35" s="519">
        <v>2.2</v>
      </c>
      <c r="P35" s="375">
        <f t="shared" si="0"/>
        <v>132</v>
      </c>
      <c r="Q35" s="375">
        <f t="shared" si="2"/>
        <v>85.8</v>
      </c>
      <c r="R35" s="518"/>
      <c r="S35" s="518"/>
      <c r="T35" s="518">
        <f t="shared" si="1"/>
        <v>85.8</v>
      </c>
      <c r="U35" s="23">
        <v>10.5</v>
      </c>
      <c r="V35" s="502"/>
      <c r="W35" s="501" t="s">
        <v>456</v>
      </c>
    </row>
    <row r="36" ht="37" customHeight="1" spans="1:23">
      <c r="A36" s="431">
        <v>30</v>
      </c>
      <c r="B36" s="501" t="s">
        <v>493</v>
      </c>
      <c r="C36" s="501" t="s">
        <v>494</v>
      </c>
      <c r="D36" s="23">
        <v>15648575835</v>
      </c>
      <c r="E36" s="502"/>
      <c r="F36" s="502"/>
      <c r="G36" s="23">
        <v>65</v>
      </c>
      <c r="H36" s="502"/>
      <c r="I36" s="502"/>
      <c r="J36" s="502"/>
      <c r="K36" s="502"/>
      <c r="L36" s="501" t="s">
        <v>429</v>
      </c>
      <c r="M36" s="518">
        <v>28</v>
      </c>
      <c r="N36" s="518">
        <v>2.6</v>
      </c>
      <c r="O36" s="518">
        <v>2.3</v>
      </c>
      <c r="P36" s="375">
        <f t="shared" si="0"/>
        <v>167.44</v>
      </c>
      <c r="Q36" s="375">
        <v>109</v>
      </c>
      <c r="R36" s="518"/>
      <c r="S36" s="518"/>
      <c r="T36" s="518">
        <f t="shared" si="1"/>
        <v>109</v>
      </c>
      <c r="U36" s="23">
        <v>40</v>
      </c>
      <c r="V36" s="502"/>
      <c r="W36" s="501" t="s">
        <v>456</v>
      </c>
    </row>
    <row r="37" ht="37" customHeight="1" spans="1:23">
      <c r="A37" s="434">
        <v>31</v>
      </c>
      <c r="B37" s="503" t="s">
        <v>493</v>
      </c>
      <c r="C37" s="504" t="s">
        <v>494</v>
      </c>
      <c r="D37" s="505">
        <v>15648575835</v>
      </c>
      <c r="E37" s="506"/>
      <c r="F37" s="506"/>
      <c r="G37" s="507" t="s">
        <v>495</v>
      </c>
      <c r="H37" s="506"/>
      <c r="I37" s="506"/>
      <c r="J37" s="506"/>
      <c r="K37" s="506"/>
      <c r="L37" s="504" t="s">
        <v>429</v>
      </c>
      <c r="M37" s="520">
        <v>31</v>
      </c>
      <c r="N37" s="520">
        <v>2.6</v>
      </c>
      <c r="O37" s="520">
        <v>2.3</v>
      </c>
      <c r="P37" s="375">
        <f t="shared" si="0"/>
        <v>185.38</v>
      </c>
      <c r="Q37" s="375">
        <v>120</v>
      </c>
      <c r="R37" s="520"/>
      <c r="S37" s="520"/>
      <c r="T37" s="521">
        <f t="shared" si="1"/>
        <v>120</v>
      </c>
      <c r="U37" s="505">
        <v>40</v>
      </c>
      <c r="V37" s="506"/>
      <c r="W37" s="503" t="s">
        <v>456</v>
      </c>
    </row>
    <row r="38" ht="37" customHeight="1" spans="1:23">
      <c r="A38" s="434">
        <v>32</v>
      </c>
      <c r="B38" s="503" t="s">
        <v>496</v>
      </c>
      <c r="C38" s="503" t="s">
        <v>497</v>
      </c>
      <c r="D38" s="505">
        <v>13284871617</v>
      </c>
      <c r="E38" s="506"/>
      <c r="F38" s="506"/>
      <c r="G38" s="505">
        <v>13</v>
      </c>
      <c r="H38" s="506"/>
      <c r="I38" s="506"/>
      <c r="J38" s="506"/>
      <c r="K38" s="506"/>
      <c r="L38" s="504" t="s">
        <v>429</v>
      </c>
      <c r="M38" s="521">
        <v>16</v>
      </c>
      <c r="N38" s="521">
        <v>3.5</v>
      </c>
      <c r="O38" s="521">
        <v>1.5</v>
      </c>
      <c r="P38" s="375">
        <f t="shared" si="0"/>
        <v>84</v>
      </c>
      <c r="Q38" s="375">
        <f t="shared" si="2"/>
        <v>54.6</v>
      </c>
      <c r="R38" s="520"/>
      <c r="S38" s="520"/>
      <c r="T38" s="521">
        <f t="shared" si="1"/>
        <v>54.6</v>
      </c>
      <c r="U38" s="505">
        <v>15</v>
      </c>
      <c r="V38" s="506"/>
      <c r="W38" s="503" t="s">
        <v>456</v>
      </c>
    </row>
    <row r="39" ht="37" customHeight="1" spans="1:23">
      <c r="A39" s="434">
        <v>33</v>
      </c>
      <c r="B39" s="503" t="s">
        <v>498</v>
      </c>
      <c r="C39" s="503" t="s">
        <v>499</v>
      </c>
      <c r="D39" s="505">
        <v>15247513537</v>
      </c>
      <c r="E39" s="506"/>
      <c r="F39" s="506"/>
      <c r="G39" s="505">
        <v>27</v>
      </c>
      <c r="H39" s="506"/>
      <c r="I39" s="506"/>
      <c r="J39" s="506"/>
      <c r="K39" s="506"/>
      <c r="L39" s="504" t="s">
        <v>429</v>
      </c>
      <c r="M39" s="521">
        <v>23</v>
      </c>
      <c r="N39" s="521">
        <v>3</v>
      </c>
      <c r="O39" s="521">
        <v>2.1</v>
      </c>
      <c r="P39" s="375">
        <f t="shared" si="0"/>
        <v>144.9</v>
      </c>
      <c r="Q39" s="375">
        <v>94</v>
      </c>
      <c r="R39" s="520"/>
      <c r="S39" s="520"/>
      <c r="T39" s="521">
        <f t="shared" si="1"/>
        <v>94</v>
      </c>
      <c r="U39" s="505">
        <v>15</v>
      </c>
      <c r="V39" s="506"/>
      <c r="W39" s="504" t="s">
        <v>430</v>
      </c>
    </row>
    <row r="40" ht="37" customHeight="1" spans="1:23">
      <c r="A40" s="434">
        <v>34</v>
      </c>
      <c r="B40" s="503" t="s">
        <v>500</v>
      </c>
      <c r="C40" s="503" t="s">
        <v>501</v>
      </c>
      <c r="D40" s="505">
        <v>15690998008</v>
      </c>
      <c r="E40" s="506"/>
      <c r="F40" s="506"/>
      <c r="G40" s="505">
        <v>18</v>
      </c>
      <c r="H40" s="506"/>
      <c r="I40" s="506"/>
      <c r="J40" s="506"/>
      <c r="K40" s="506"/>
      <c r="L40" s="504" t="s">
        <v>429</v>
      </c>
      <c r="M40" s="519">
        <v>22</v>
      </c>
      <c r="N40" s="519">
        <v>3</v>
      </c>
      <c r="O40" s="519">
        <v>2.4</v>
      </c>
      <c r="P40" s="375">
        <f t="shared" si="0"/>
        <v>158.4</v>
      </c>
      <c r="Q40" s="375">
        <v>103</v>
      </c>
      <c r="R40" s="520"/>
      <c r="S40" s="520"/>
      <c r="T40" s="521">
        <f t="shared" si="1"/>
        <v>103</v>
      </c>
      <c r="U40" s="505">
        <v>35</v>
      </c>
      <c r="V40" s="506"/>
      <c r="W40" s="503" t="s">
        <v>313</v>
      </c>
    </row>
    <row r="41" ht="37" customHeight="1" spans="1:23">
      <c r="A41" s="434">
        <v>35</v>
      </c>
      <c r="B41" s="503" t="s">
        <v>502</v>
      </c>
      <c r="C41" s="503" t="s">
        <v>503</v>
      </c>
      <c r="D41" s="505">
        <v>15149917657</v>
      </c>
      <c r="E41" s="506"/>
      <c r="F41" s="506"/>
      <c r="G41" s="505">
        <v>24</v>
      </c>
      <c r="H41" s="506"/>
      <c r="I41" s="506"/>
      <c r="J41" s="506"/>
      <c r="K41" s="506"/>
      <c r="L41" s="504" t="s">
        <v>429</v>
      </c>
      <c r="M41" s="519">
        <v>24</v>
      </c>
      <c r="N41" s="519">
        <v>2.6</v>
      </c>
      <c r="O41" s="519">
        <v>2.4</v>
      </c>
      <c r="P41" s="375">
        <f t="shared" si="0"/>
        <v>149.76</v>
      </c>
      <c r="Q41" s="375">
        <v>97</v>
      </c>
      <c r="R41" s="520"/>
      <c r="S41" s="520"/>
      <c r="T41" s="521">
        <f t="shared" si="1"/>
        <v>97</v>
      </c>
      <c r="U41" s="505">
        <v>7.5</v>
      </c>
      <c r="V41" s="506"/>
      <c r="W41" s="503" t="s">
        <v>313</v>
      </c>
    </row>
    <row r="42" ht="37" customHeight="1" spans="1:23">
      <c r="A42" s="434">
        <v>36</v>
      </c>
      <c r="B42" s="503" t="s">
        <v>504</v>
      </c>
      <c r="C42" s="503" t="s">
        <v>505</v>
      </c>
      <c r="D42" s="505">
        <v>15048559731</v>
      </c>
      <c r="E42" s="506"/>
      <c r="F42" s="506"/>
      <c r="G42" s="505">
        <v>18</v>
      </c>
      <c r="H42" s="506"/>
      <c r="I42" s="506"/>
      <c r="J42" s="506"/>
      <c r="K42" s="506"/>
      <c r="L42" s="504" t="s">
        <v>429</v>
      </c>
      <c r="M42" s="521">
        <v>20</v>
      </c>
      <c r="N42" s="521">
        <v>2.8</v>
      </c>
      <c r="O42" s="521">
        <v>1.9</v>
      </c>
      <c r="P42" s="375">
        <f t="shared" si="0"/>
        <v>106.4</v>
      </c>
      <c r="Q42" s="375">
        <f t="shared" si="2"/>
        <v>69.16</v>
      </c>
      <c r="R42" s="520"/>
      <c r="S42" s="520"/>
      <c r="T42" s="521">
        <f t="shared" si="1"/>
        <v>69.16</v>
      </c>
      <c r="U42" s="505">
        <v>16.5</v>
      </c>
      <c r="V42" s="506"/>
      <c r="W42" s="505">
        <v>307</v>
      </c>
    </row>
    <row r="43" ht="37" customHeight="1" spans="1:23">
      <c r="A43" s="434">
        <v>37</v>
      </c>
      <c r="B43" s="503" t="s">
        <v>506</v>
      </c>
      <c r="C43" s="503" t="s">
        <v>507</v>
      </c>
      <c r="D43" s="505">
        <v>13948751786</v>
      </c>
      <c r="E43" s="506"/>
      <c r="F43" s="506"/>
      <c r="G43" s="505">
        <v>30</v>
      </c>
      <c r="H43" s="506"/>
      <c r="I43" s="506"/>
      <c r="J43" s="506"/>
      <c r="K43" s="506"/>
      <c r="L43" s="504" t="s">
        <v>429</v>
      </c>
      <c r="M43" s="519">
        <v>25</v>
      </c>
      <c r="N43" s="519">
        <v>3.5</v>
      </c>
      <c r="O43" s="519">
        <v>2.5</v>
      </c>
      <c r="P43" s="375">
        <f t="shared" si="0"/>
        <v>218.75</v>
      </c>
      <c r="Q43" s="375">
        <v>142</v>
      </c>
      <c r="R43" s="520"/>
      <c r="S43" s="520"/>
      <c r="T43" s="521">
        <f t="shared" si="1"/>
        <v>142</v>
      </c>
      <c r="U43" s="505">
        <v>25</v>
      </c>
      <c r="V43" s="506"/>
      <c r="W43" s="503" t="s">
        <v>456</v>
      </c>
    </row>
    <row r="44" ht="37" customHeight="1" spans="1:23">
      <c r="A44" s="434">
        <v>38</v>
      </c>
      <c r="B44" s="503" t="s">
        <v>508</v>
      </c>
      <c r="C44" s="503" t="s">
        <v>509</v>
      </c>
      <c r="D44" s="505">
        <v>18847529295</v>
      </c>
      <c r="E44" s="506"/>
      <c r="F44" s="506"/>
      <c r="G44" s="505">
        <v>13</v>
      </c>
      <c r="H44" s="506"/>
      <c r="I44" s="506"/>
      <c r="J44" s="506"/>
      <c r="K44" s="506"/>
      <c r="L44" s="504" t="s">
        <v>429</v>
      </c>
      <c r="M44" s="521">
        <v>15</v>
      </c>
      <c r="N44" s="521">
        <v>3</v>
      </c>
      <c r="O44" s="521">
        <v>2</v>
      </c>
      <c r="P44" s="375">
        <f t="shared" si="0"/>
        <v>90</v>
      </c>
      <c r="Q44" s="375">
        <f t="shared" si="2"/>
        <v>58.5</v>
      </c>
      <c r="R44" s="520"/>
      <c r="S44" s="520"/>
      <c r="T44" s="521">
        <f t="shared" si="1"/>
        <v>58.5</v>
      </c>
      <c r="U44" s="505">
        <v>10.5</v>
      </c>
      <c r="V44" s="506"/>
      <c r="W44" s="503" t="s">
        <v>463</v>
      </c>
    </row>
    <row r="45" ht="37" customHeight="1" spans="1:23">
      <c r="A45" s="434">
        <v>39</v>
      </c>
      <c r="B45" s="503" t="s">
        <v>508</v>
      </c>
      <c r="C45" s="503" t="s">
        <v>510</v>
      </c>
      <c r="D45" s="505">
        <v>15847595606</v>
      </c>
      <c r="E45" s="506"/>
      <c r="F45" s="506"/>
      <c r="G45" s="505">
        <v>22</v>
      </c>
      <c r="H45" s="505">
        <v>130</v>
      </c>
      <c r="I45" s="506"/>
      <c r="J45" s="506"/>
      <c r="K45" s="506"/>
      <c r="L45" s="504" t="s">
        <v>429</v>
      </c>
      <c r="M45" s="521">
        <v>12</v>
      </c>
      <c r="N45" s="521">
        <v>3</v>
      </c>
      <c r="O45" s="521">
        <v>2.8</v>
      </c>
      <c r="P45" s="375">
        <f t="shared" si="0"/>
        <v>100.8</v>
      </c>
      <c r="Q45" s="375">
        <f t="shared" si="2"/>
        <v>65.52</v>
      </c>
      <c r="R45" s="520"/>
      <c r="S45" s="520"/>
      <c r="T45" s="521">
        <f t="shared" si="1"/>
        <v>65.52</v>
      </c>
      <c r="U45" s="505">
        <v>18</v>
      </c>
      <c r="V45" s="506"/>
      <c r="W45" s="503" t="s">
        <v>442</v>
      </c>
    </row>
    <row r="46" ht="37" customHeight="1" spans="1:23">
      <c r="A46" s="434">
        <v>40</v>
      </c>
      <c r="B46" s="503" t="s">
        <v>511</v>
      </c>
      <c r="C46" s="503" t="s">
        <v>512</v>
      </c>
      <c r="D46" s="505">
        <v>15848527841</v>
      </c>
      <c r="E46" s="506"/>
      <c r="F46" s="506"/>
      <c r="G46" s="505">
        <v>13</v>
      </c>
      <c r="H46" s="506"/>
      <c r="I46" s="506"/>
      <c r="J46" s="506"/>
      <c r="K46" s="506"/>
      <c r="L46" s="504" t="s">
        <v>429</v>
      </c>
      <c r="M46" s="521">
        <v>16</v>
      </c>
      <c r="N46" s="521">
        <v>2.4</v>
      </c>
      <c r="O46" s="521">
        <v>1.9</v>
      </c>
      <c r="P46" s="375">
        <f t="shared" si="0"/>
        <v>72.96</v>
      </c>
      <c r="Q46" s="375">
        <v>47</v>
      </c>
      <c r="R46" s="520"/>
      <c r="S46" s="520"/>
      <c r="T46" s="521">
        <f t="shared" si="1"/>
        <v>47</v>
      </c>
      <c r="U46" s="505">
        <v>7.5</v>
      </c>
      <c r="V46" s="506"/>
      <c r="W46" s="503" t="s">
        <v>463</v>
      </c>
    </row>
    <row r="47" ht="37" customHeight="1" spans="1:23">
      <c r="A47" s="434">
        <v>41</v>
      </c>
      <c r="B47" s="503" t="s">
        <v>513</v>
      </c>
      <c r="C47" s="503" t="s">
        <v>514</v>
      </c>
      <c r="D47" s="505">
        <v>13734757358</v>
      </c>
      <c r="E47" s="506"/>
      <c r="F47" s="506"/>
      <c r="G47" s="505">
        <v>19</v>
      </c>
      <c r="H47" s="506"/>
      <c r="I47" s="506"/>
      <c r="J47" s="506"/>
      <c r="K47" s="506"/>
      <c r="L47" s="504" t="s">
        <v>429</v>
      </c>
      <c r="M47" s="520">
        <v>15</v>
      </c>
      <c r="N47" s="520">
        <v>2.4</v>
      </c>
      <c r="O47" s="520">
        <v>2.1</v>
      </c>
      <c r="P47" s="375">
        <f t="shared" si="0"/>
        <v>75.6</v>
      </c>
      <c r="Q47" s="375">
        <f t="shared" si="2"/>
        <v>49.14</v>
      </c>
      <c r="R47" s="520"/>
      <c r="S47" s="520"/>
      <c r="T47" s="521">
        <f t="shared" si="1"/>
        <v>49.14</v>
      </c>
      <c r="U47" s="505">
        <v>6</v>
      </c>
      <c r="V47" s="506"/>
      <c r="W47" s="503" t="s">
        <v>442</v>
      </c>
    </row>
    <row r="48" ht="37" customHeight="1" spans="1:23">
      <c r="A48" s="434">
        <v>42</v>
      </c>
      <c r="B48" s="503" t="s">
        <v>515</v>
      </c>
      <c r="C48" s="503" t="s">
        <v>516</v>
      </c>
      <c r="D48" s="505">
        <v>13734759465</v>
      </c>
      <c r="E48" s="506"/>
      <c r="F48" s="506"/>
      <c r="G48" s="505">
        <v>18</v>
      </c>
      <c r="H48" s="506"/>
      <c r="I48" s="506"/>
      <c r="J48" s="506"/>
      <c r="K48" s="506"/>
      <c r="L48" s="504" t="s">
        <v>429</v>
      </c>
      <c r="M48" s="521">
        <v>11</v>
      </c>
      <c r="N48" s="521">
        <v>2.4</v>
      </c>
      <c r="O48" s="521">
        <v>2.5</v>
      </c>
      <c r="P48" s="375">
        <f t="shared" si="0"/>
        <v>66</v>
      </c>
      <c r="Q48" s="375">
        <f t="shared" si="2"/>
        <v>42.9</v>
      </c>
      <c r="R48" s="520"/>
      <c r="S48" s="520"/>
      <c r="T48" s="521">
        <f t="shared" si="1"/>
        <v>42.9</v>
      </c>
      <c r="U48" s="505">
        <v>9</v>
      </c>
      <c r="V48" s="506"/>
      <c r="W48" s="503" t="s">
        <v>463</v>
      </c>
    </row>
    <row r="49" ht="37" customHeight="1" spans="1:23">
      <c r="A49" s="434">
        <v>43</v>
      </c>
      <c r="B49" s="503" t="s">
        <v>517</v>
      </c>
      <c r="C49" s="503" t="s">
        <v>518</v>
      </c>
      <c r="D49" s="505">
        <v>13474753986</v>
      </c>
      <c r="E49" s="506"/>
      <c r="F49" s="506"/>
      <c r="G49" s="505">
        <v>10</v>
      </c>
      <c r="H49" s="506"/>
      <c r="I49" s="506"/>
      <c r="J49" s="506"/>
      <c r="K49" s="506"/>
      <c r="L49" s="504" t="s">
        <v>429</v>
      </c>
      <c r="M49" s="521">
        <v>10</v>
      </c>
      <c r="N49" s="521">
        <v>2</v>
      </c>
      <c r="O49" s="521">
        <v>1.9</v>
      </c>
      <c r="P49" s="375">
        <f t="shared" si="0"/>
        <v>38</v>
      </c>
      <c r="Q49" s="375">
        <f t="shared" si="2"/>
        <v>24.7</v>
      </c>
      <c r="R49" s="520"/>
      <c r="S49" s="520"/>
      <c r="T49" s="521">
        <f t="shared" si="1"/>
        <v>24.7</v>
      </c>
      <c r="U49" s="505">
        <v>10.5</v>
      </c>
      <c r="V49" s="506"/>
      <c r="W49" s="503" t="s">
        <v>463</v>
      </c>
    </row>
    <row r="50" ht="37" customHeight="1" spans="1:23">
      <c r="A50" s="434">
        <v>44</v>
      </c>
      <c r="B50" s="503" t="s">
        <v>519</v>
      </c>
      <c r="C50" s="503" t="s">
        <v>520</v>
      </c>
      <c r="D50" s="505">
        <v>13848055461</v>
      </c>
      <c r="E50" s="506"/>
      <c r="F50" s="506"/>
      <c r="G50" s="505">
        <v>7</v>
      </c>
      <c r="H50" s="505">
        <v>100</v>
      </c>
      <c r="I50" s="506"/>
      <c r="J50" s="506"/>
      <c r="K50" s="506"/>
      <c r="L50" s="504" t="s">
        <v>429</v>
      </c>
      <c r="M50" s="520">
        <v>11</v>
      </c>
      <c r="N50" s="520">
        <v>2.4</v>
      </c>
      <c r="O50" s="520">
        <v>2</v>
      </c>
      <c r="P50" s="375">
        <f t="shared" si="0"/>
        <v>52.8</v>
      </c>
      <c r="Q50" s="375">
        <f t="shared" si="2"/>
        <v>34.32</v>
      </c>
      <c r="R50" s="520"/>
      <c r="S50" s="520"/>
      <c r="T50" s="521">
        <f t="shared" si="1"/>
        <v>34.32</v>
      </c>
      <c r="U50" s="505">
        <v>9</v>
      </c>
      <c r="V50" s="506"/>
      <c r="W50" s="503" t="s">
        <v>463</v>
      </c>
    </row>
    <row r="51" ht="37" customHeight="1" spans="1:23">
      <c r="A51" s="434">
        <v>45</v>
      </c>
      <c r="B51" s="504" t="s">
        <v>521</v>
      </c>
      <c r="C51" s="504" t="s">
        <v>522</v>
      </c>
      <c r="D51" s="388">
        <v>13847504273</v>
      </c>
      <c r="E51" s="506"/>
      <c r="F51" s="506"/>
      <c r="G51" s="505">
        <v>23</v>
      </c>
      <c r="H51" s="506"/>
      <c r="I51" s="506"/>
      <c r="J51" s="506"/>
      <c r="K51" s="506"/>
      <c r="L51" s="504" t="s">
        <v>429</v>
      </c>
      <c r="M51" s="521">
        <v>16</v>
      </c>
      <c r="N51" s="521">
        <v>2.6</v>
      </c>
      <c r="O51" s="521">
        <v>2.6</v>
      </c>
      <c r="P51" s="375">
        <f t="shared" si="0"/>
        <v>108.16</v>
      </c>
      <c r="Q51" s="375">
        <v>70</v>
      </c>
      <c r="R51" s="520"/>
      <c r="S51" s="520"/>
      <c r="T51" s="521">
        <f t="shared" si="1"/>
        <v>70</v>
      </c>
      <c r="U51" s="505">
        <v>7.5</v>
      </c>
      <c r="V51" s="506"/>
      <c r="W51" s="503" t="s">
        <v>313</v>
      </c>
    </row>
    <row r="52" ht="37" customHeight="1" spans="1:23">
      <c r="A52" s="434">
        <v>46</v>
      </c>
      <c r="B52" s="508" t="s">
        <v>523</v>
      </c>
      <c r="C52" s="508" t="s">
        <v>524</v>
      </c>
      <c r="D52" s="509">
        <v>15661197771</v>
      </c>
      <c r="E52" s="506"/>
      <c r="F52" s="506"/>
      <c r="G52" s="505">
        <v>11</v>
      </c>
      <c r="H52" s="506"/>
      <c r="I52" s="506"/>
      <c r="J52" s="506"/>
      <c r="K52" s="506"/>
      <c r="L52" s="504" t="s">
        <v>429</v>
      </c>
      <c r="M52" s="519">
        <v>18</v>
      </c>
      <c r="N52" s="519">
        <v>2.4</v>
      </c>
      <c r="O52" s="519">
        <v>2.2</v>
      </c>
      <c r="P52" s="375">
        <f t="shared" si="0"/>
        <v>95.04</v>
      </c>
      <c r="Q52" s="375">
        <v>62</v>
      </c>
      <c r="R52" s="520"/>
      <c r="S52" s="520"/>
      <c r="T52" s="521">
        <f t="shared" si="1"/>
        <v>62</v>
      </c>
      <c r="U52" s="505">
        <v>9</v>
      </c>
      <c r="V52" s="506"/>
      <c r="W52" s="503" t="s">
        <v>442</v>
      </c>
    </row>
    <row r="53" ht="37" customHeight="1" spans="1:23">
      <c r="A53" s="434">
        <v>47</v>
      </c>
      <c r="B53" s="508" t="s">
        <v>525</v>
      </c>
      <c r="C53" s="508" t="s">
        <v>526</v>
      </c>
      <c r="D53" s="509">
        <v>15904752967</v>
      </c>
      <c r="E53" s="506"/>
      <c r="F53" s="506"/>
      <c r="G53" s="505">
        <v>10</v>
      </c>
      <c r="H53" s="506"/>
      <c r="I53" s="506"/>
      <c r="J53" s="506"/>
      <c r="K53" s="506"/>
      <c r="L53" s="504" t="s">
        <v>429</v>
      </c>
      <c r="M53" s="519">
        <v>11</v>
      </c>
      <c r="N53" s="519">
        <v>2.4</v>
      </c>
      <c r="O53" s="519">
        <v>2.7</v>
      </c>
      <c r="P53" s="375">
        <f t="shared" si="0"/>
        <v>71.28</v>
      </c>
      <c r="Q53" s="375">
        <v>46</v>
      </c>
      <c r="R53" s="520"/>
      <c r="S53" s="520"/>
      <c r="T53" s="521">
        <f t="shared" si="1"/>
        <v>46</v>
      </c>
      <c r="U53" s="505">
        <v>7.5</v>
      </c>
      <c r="V53" s="506"/>
      <c r="W53" s="503" t="s">
        <v>442</v>
      </c>
    </row>
    <row r="54" ht="37" customHeight="1" spans="1:23">
      <c r="A54" s="434">
        <v>48</v>
      </c>
      <c r="B54" s="503" t="s">
        <v>527</v>
      </c>
      <c r="C54" s="503" t="s">
        <v>528</v>
      </c>
      <c r="D54" s="505">
        <v>15144817817</v>
      </c>
      <c r="E54" s="506"/>
      <c r="F54" s="506"/>
      <c r="G54" s="505">
        <v>24</v>
      </c>
      <c r="H54" s="506"/>
      <c r="I54" s="506"/>
      <c r="J54" s="506"/>
      <c r="K54" s="506"/>
      <c r="L54" s="504" t="s">
        <v>429</v>
      </c>
      <c r="M54" s="520">
        <v>17</v>
      </c>
      <c r="N54" s="520">
        <v>3</v>
      </c>
      <c r="O54" s="520">
        <v>2.6</v>
      </c>
      <c r="P54" s="375">
        <f t="shared" si="0"/>
        <v>132.6</v>
      </c>
      <c r="Q54" s="375">
        <f t="shared" si="2"/>
        <v>86.19</v>
      </c>
      <c r="R54" s="520"/>
      <c r="S54" s="520"/>
      <c r="T54" s="521">
        <f t="shared" si="1"/>
        <v>86.19</v>
      </c>
      <c r="U54" s="505">
        <v>19.5</v>
      </c>
      <c r="V54" s="506"/>
      <c r="W54" s="503" t="s">
        <v>463</v>
      </c>
    </row>
    <row r="55" ht="37" customHeight="1" spans="1:23">
      <c r="A55" s="434">
        <v>49</v>
      </c>
      <c r="B55" s="504" t="s">
        <v>529</v>
      </c>
      <c r="C55" s="504" t="s">
        <v>530</v>
      </c>
      <c r="D55" s="388">
        <v>13514854250</v>
      </c>
      <c r="E55" s="506"/>
      <c r="F55" s="506"/>
      <c r="G55" s="505">
        <v>11</v>
      </c>
      <c r="H55" s="506"/>
      <c r="I55" s="506"/>
      <c r="J55" s="506"/>
      <c r="K55" s="506"/>
      <c r="L55" s="504" t="s">
        <v>429</v>
      </c>
      <c r="M55" s="521">
        <v>15</v>
      </c>
      <c r="N55" s="521">
        <v>2.4</v>
      </c>
      <c r="O55" s="521">
        <v>2.4</v>
      </c>
      <c r="P55" s="375">
        <f t="shared" si="0"/>
        <v>86.4</v>
      </c>
      <c r="Q55" s="375">
        <f t="shared" si="2"/>
        <v>56.16</v>
      </c>
      <c r="R55" s="520"/>
      <c r="S55" s="520"/>
      <c r="T55" s="521">
        <f t="shared" si="1"/>
        <v>56.16</v>
      </c>
      <c r="U55" s="505">
        <v>13.5</v>
      </c>
      <c r="V55" s="506"/>
      <c r="W55" s="503" t="s">
        <v>456</v>
      </c>
    </row>
    <row r="56" ht="37" customHeight="1" spans="1:23">
      <c r="A56" s="434">
        <v>50</v>
      </c>
      <c r="B56" s="503" t="s">
        <v>531</v>
      </c>
      <c r="C56" s="503" t="s">
        <v>532</v>
      </c>
      <c r="D56" s="505">
        <v>15164908685</v>
      </c>
      <c r="E56" s="506"/>
      <c r="F56" s="506"/>
      <c r="G56" s="505">
        <v>11</v>
      </c>
      <c r="H56" s="505">
        <v>120</v>
      </c>
      <c r="I56" s="506"/>
      <c r="J56" s="506"/>
      <c r="K56" s="506"/>
      <c r="L56" s="504" t="s">
        <v>429</v>
      </c>
      <c r="M56" s="520">
        <v>10</v>
      </c>
      <c r="N56" s="520">
        <v>2.4</v>
      </c>
      <c r="O56" s="520">
        <v>2.1</v>
      </c>
      <c r="P56" s="375">
        <f t="shared" si="0"/>
        <v>50.4</v>
      </c>
      <c r="Q56" s="375">
        <f t="shared" si="2"/>
        <v>32.76</v>
      </c>
      <c r="R56" s="520"/>
      <c r="S56" s="520"/>
      <c r="T56" s="521">
        <f t="shared" si="1"/>
        <v>32.76</v>
      </c>
      <c r="U56" s="505">
        <v>5.5</v>
      </c>
      <c r="V56" s="506"/>
      <c r="W56" s="503" t="s">
        <v>456</v>
      </c>
    </row>
    <row r="57" ht="42" customHeight="1" spans="1:23">
      <c r="A57" s="506"/>
      <c r="B57" s="510" t="s">
        <v>72</v>
      </c>
      <c r="C57" s="511"/>
      <c r="D57" s="512"/>
      <c r="E57" s="506"/>
      <c r="F57" s="506"/>
      <c r="G57" s="506">
        <f>SUM(G7:G56)</f>
        <v>1305</v>
      </c>
      <c r="H57" s="506">
        <f>SUM(H7:H56)</f>
        <v>670</v>
      </c>
      <c r="I57" s="506"/>
      <c r="J57" s="506">
        <f>SUM(J7:J56)</f>
        <v>2</v>
      </c>
      <c r="K57" s="506">
        <f>SUM(K7:K56)</f>
        <v>2</v>
      </c>
      <c r="L57" s="506"/>
      <c r="M57" s="506"/>
      <c r="N57" s="506"/>
      <c r="O57" s="506"/>
      <c r="P57" s="506">
        <f>SUM(P7:P56)</f>
        <v>6662.73</v>
      </c>
      <c r="Q57" s="506">
        <f>SUM(Q7:Q56)</f>
        <v>4328.19</v>
      </c>
      <c r="R57" s="506"/>
      <c r="S57" s="506"/>
      <c r="T57" s="506">
        <f>SUM(T7:T56)</f>
        <v>4328.19</v>
      </c>
      <c r="U57" s="506">
        <f>SUM(U7:U56)</f>
        <v>863.5</v>
      </c>
      <c r="V57" s="506"/>
      <c r="W57" s="506"/>
    </row>
    <row r="58" ht="21" customHeight="1" spans="1:23">
      <c r="A58" s="513"/>
      <c r="B58" s="514" t="s">
        <v>166</v>
      </c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513"/>
    </row>
    <row r="59" ht="32.25" customHeight="1" spans="1:23">
      <c r="A59" s="491"/>
      <c r="B59" s="492" t="s">
        <v>116</v>
      </c>
      <c r="C59" s="491"/>
      <c r="D59" s="491"/>
      <c r="E59" s="491"/>
      <c r="F59" s="491"/>
      <c r="G59" s="491"/>
      <c r="H59" s="491"/>
      <c r="I59" s="491"/>
      <c r="J59" s="491"/>
      <c r="K59" s="492" t="s">
        <v>117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</row>
  </sheetData>
  <mergeCells count="24">
    <mergeCell ref="B2:W2"/>
    <mergeCell ref="F4:I4"/>
    <mergeCell ref="J4:K4"/>
    <mergeCell ref="L4:T4"/>
    <mergeCell ref="U4:V4"/>
    <mergeCell ref="M5:Q5"/>
    <mergeCell ref="R5:S5"/>
    <mergeCell ref="B57:D5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pageMargins left="0.55" right="0.209027777777778" top="0.6" bottom="0.429166666666667" header="0.313888888888889" footer="0.313888888888889"/>
  <pageSetup paperSize="1" scale="58" orientation="landscape" useFirstPageNumber="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7"/>
  <sheetViews>
    <sheetView workbookViewId="0">
      <selection activeCell="Y17" sqref="Y17"/>
    </sheetView>
  </sheetViews>
  <sheetFormatPr defaultColWidth="9" defaultRowHeight="13.5"/>
  <cols>
    <col min="1" max="1" width="11" customWidth="1"/>
    <col min="2" max="2" width="18.875" customWidth="1"/>
    <col min="3" max="3" width="13" customWidth="1"/>
    <col min="4" max="5" width="5.25833333333333" customWidth="1"/>
    <col min="6" max="6" width="4.625" customWidth="1"/>
    <col min="7" max="8" width="5.25833333333333" customWidth="1"/>
    <col min="9" max="9" width="3.625" customWidth="1"/>
    <col min="10" max="10" width="2.875" customWidth="1"/>
    <col min="11" max="13" width="5.25833333333333" customWidth="1"/>
    <col min="14" max="14" width="7.625" customWidth="1"/>
    <col min="15" max="15" width="7.5" customWidth="1"/>
    <col min="16" max="16" width="5" customWidth="1"/>
    <col min="17" max="17" width="3.875" customWidth="1"/>
    <col min="18" max="18" width="4.25833333333333" customWidth="1"/>
    <col min="19" max="20" width="5.25833333333333" customWidth="1"/>
    <col min="21" max="21" width="6.625" customWidth="1"/>
  </cols>
  <sheetData>
    <row r="1" ht="15.75" customHeight="1" spans="1:1">
      <c r="A1" t="s">
        <v>77</v>
      </c>
    </row>
    <row r="2" ht="22.5" spans="1:21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95" customHeight="1" spans="1:20">
      <c r="A3" s="308" t="s">
        <v>118</v>
      </c>
      <c r="B3" s="308"/>
      <c r="C3" s="308"/>
      <c r="D3" s="482"/>
      <c r="E3" s="482"/>
      <c r="F3" s="483" t="s">
        <v>533</v>
      </c>
      <c r="G3" s="483"/>
      <c r="H3" s="483"/>
      <c r="I3" s="489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7" customFormat="1" ht="21" customHeight="1" spans="1:21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/>
      <c r="I4" s="6"/>
      <c r="J4" s="21" t="s">
        <v>8</v>
      </c>
      <c r="K4" s="22"/>
      <c r="L4" s="22"/>
      <c r="M4" s="22"/>
      <c r="N4" s="22"/>
      <c r="O4" s="22"/>
      <c r="P4" s="22"/>
      <c r="Q4" s="22"/>
      <c r="R4" s="24"/>
      <c r="S4" s="25" t="s">
        <v>9</v>
      </c>
      <c r="T4" s="25"/>
      <c r="U4" s="25" t="s">
        <v>86</v>
      </c>
    </row>
    <row r="5" s="27" customFormat="1" ht="21" customHeight="1" spans="1:21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8" t="s">
        <v>90</v>
      </c>
      <c r="I5" s="8" t="s">
        <v>91</v>
      </c>
      <c r="J5" s="6" t="s">
        <v>15</v>
      </c>
      <c r="K5" s="6" t="s">
        <v>94</v>
      </c>
      <c r="L5" s="6"/>
      <c r="M5" s="6"/>
      <c r="N5" s="6"/>
      <c r="O5" s="6"/>
      <c r="P5" s="8" t="s">
        <v>95</v>
      </c>
      <c r="Q5" s="8"/>
      <c r="R5" s="8" t="s">
        <v>18</v>
      </c>
      <c r="S5" s="8" t="s">
        <v>19</v>
      </c>
      <c r="T5" s="8" t="s">
        <v>20</v>
      </c>
      <c r="U5" s="25"/>
    </row>
    <row r="6" s="27" customFormat="1" ht="53.25" customHeight="1" spans="1:21">
      <c r="A6" s="6"/>
      <c r="B6" s="10"/>
      <c r="C6" s="6"/>
      <c r="D6" s="8"/>
      <c r="E6" s="8"/>
      <c r="F6" s="8"/>
      <c r="G6" s="8"/>
      <c r="H6" s="8"/>
      <c r="I6" s="8"/>
      <c r="J6" s="6"/>
      <c r="K6" s="8" t="s">
        <v>96</v>
      </c>
      <c r="L6" s="8" t="s">
        <v>97</v>
      </c>
      <c r="M6" s="8" t="s">
        <v>98</v>
      </c>
      <c r="N6" s="8" t="s">
        <v>99</v>
      </c>
      <c r="O6" s="8" t="s">
        <v>100</v>
      </c>
      <c r="P6" s="8" t="s">
        <v>101</v>
      </c>
      <c r="Q6" s="8" t="s">
        <v>100</v>
      </c>
      <c r="R6" s="8"/>
      <c r="S6" s="8"/>
      <c r="T6" s="8"/>
      <c r="U6" s="25"/>
    </row>
    <row r="7" customFormat="1" ht="20" customHeight="1" spans="1:21">
      <c r="A7" s="484" t="s">
        <v>534</v>
      </c>
      <c r="B7" s="485" t="s">
        <v>535</v>
      </c>
      <c r="C7" s="347">
        <v>13847457928</v>
      </c>
      <c r="D7" s="77" t="s">
        <v>104</v>
      </c>
      <c r="E7" s="20"/>
      <c r="F7" s="77">
        <v>50</v>
      </c>
      <c r="G7" s="77"/>
      <c r="H7" s="77">
        <v>30</v>
      </c>
      <c r="I7" s="77"/>
      <c r="J7" s="77"/>
      <c r="K7" s="77">
        <v>17</v>
      </c>
      <c r="L7" s="77">
        <v>4</v>
      </c>
      <c r="M7" s="77">
        <v>2.5</v>
      </c>
      <c r="N7" s="375">
        <f>K7*L7*M7</f>
        <v>170</v>
      </c>
      <c r="O7" s="375">
        <f>N7*0.65</f>
        <v>110.5</v>
      </c>
      <c r="P7" s="77"/>
      <c r="Q7" s="77"/>
      <c r="R7" s="77"/>
      <c r="S7" s="77">
        <v>15</v>
      </c>
      <c r="T7" s="77"/>
      <c r="U7" s="25" t="s">
        <v>283</v>
      </c>
    </row>
    <row r="8" customFormat="1" ht="20" customHeight="1" spans="1:21">
      <c r="A8" s="292" t="s">
        <v>536</v>
      </c>
      <c r="B8" s="292" t="s">
        <v>537</v>
      </c>
      <c r="C8" s="347">
        <v>13847548416</v>
      </c>
      <c r="D8" s="77" t="s">
        <v>104</v>
      </c>
      <c r="E8" s="20"/>
      <c r="F8" s="77">
        <v>20</v>
      </c>
      <c r="G8" s="77"/>
      <c r="H8" s="77"/>
      <c r="I8" s="77"/>
      <c r="J8" s="77"/>
      <c r="K8" s="77">
        <v>13</v>
      </c>
      <c r="L8" s="77">
        <v>2.2</v>
      </c>
      <c r="M8" s="77">
        <v>2.1</v>
      </c>
      <c r="N8" s="375">
        <f t="shared" ref="N8:N54" si="0">K8*L8*M8</f>
        <v>60.06</v>
      </c>
      <c r="O8" s="375">
        <v>39</v>
      </c>
      <c r="P8" s="77"/>
      <c r="Q8" s="77"/>
      <c r="R8" s="77"/>
      <c r="S8" s="77">
        <v>15</v>
      </c>
      <c r="T8" s="77"/>
      <c r="U8" s="25" t="s">
        <v>286</v>
      </c>
    </row>
    <row r="9" customFormat="1" ht="20" customHeight="1" spans="1:21">
      <c r="A9" s="292" t="s">
        <v>538</v>
      </c>
      <c r="B9" s="292" t="s">
        <v>539</v>
      </c>
      <c r="C9" s="347">
        <v>13947539545</v>
      </c>
      <c r="D9" s="77" t="s">
        <v>104</v>
      </c>
      <c r="E9" s="20"/>
      <c r="F9" s="77">
        <v>30</v>
      </c>
      <c r="G9" s="77"/>
      <c r="H9" s="77"/>
      <c r="I9" s="77"/>
      <c r="J9" s="77"/>
      <c r="K9" s="77">
        <v>16</v>
      </c>
      <c r="L9" s="77">
        <v>3</v>
      </c>
      <c r="M9" s="77">
        <v>2.5</v>
      </c>
      <c r="N9" s="375">
        <f t="shared" si="0"/>
        <v>120</v>
      </c>
      <c r="O9" s="375">
        <f>N9*0.65</f>
        <v>78</v>
      </c>
      <c r="P9" s="77"/>
      <c r="Q9" s="77"/>
      <c r="R9" s="77"/>
      <c r="S9" s="77">
        <v>20</v>
      </c>
      <c r="T9" s="77"/>
      <c r="U9" s="25" t="s">
        <v>286</v>
      </c>
    </row>
    <row r="10" customFormat="1" ht="20" customHeight="1" spans="1:21">
      <c r="A10" s="268" t="s">
        <v>540</v>
      </c>
      <c r="B10" s="292" t="s">
        <v>541</v>
      </c>
      <c r="C10" s="347">
        <v>13624855076</v>
      </c>
      <c r="D10" s="77" t="s">
        <v>104</v>
      </c>
      <c r="E10" s="20"/>
      <c r="F10" s="77">
        <v>20</v>
      </c>
      <c r="G10" s="77"/>
      <c r="H10" s="77"/>
      <c r="I10" s="77"/>
      <c r="J10" s="77"/>
      <c r="K10" s="77">
        <v>15</v>
      </c>
      <c r="L10" s="77">
        <v>2.5</v>
      </c>
      <c r="M10" s="77">
        <v>2.2</v>
      </c>
      <c r="N10" s="375">
        <f t="shared" si="0"/>
        <v>82.5</v>
      </c>
      <c r="O10" s="375">
        <v>54</v>
      </c>
      <c r="P10" s="77"/>
      <c r="Q10" s="77"/>
      <c r="R10" s="77"/>
      <c r="S10" s="77">
        <v>16</v>
      </c>
      <c r="T10" s="77"/>
      <c r="U10" s="25" t="s">
        <v>291</v>
      </c>
    </row>
    <row r="11" customFormat="1" ht="20" customHeight="1" spans="1:21">
      <c r="A11" s="268" t="s">
        <v>542</v>
      </c>
      <c r="B11" s="595" t="s">
        <v>543</v>
      </c>
      <c r="C11" s="347">
        <v>18747851213</v>
      </c>
      <c r="D11" s="77" t="s">
        <v>104</v>
      </c>
      <c r="E11" s="20"/>
      <c r="F11" s="77">
        <v>8</v>
      </c>
      <c r="G11" s="77"/>
      <c r="H11" s="77">
        <v>120</v>
      </c>
      <c r="I11" s="77"/>
      <c r="J11" s="77"/>
      <c r="K11" s="77">
        <v>12</v>
      </c>
      <c r="L11" s="77">
        <v>2.3</v>
      </c>
      <c r="M11" s="77">
        <v>2.2</v>
      </c>
      <c r="N11" s="375">
        <f t="shared" si="0"/>
        <v>60.72</v>
      </c>
      <c r="O11" s="375">
        <v>39</v>
      </c>
      <c r="P11" s="77"/>
      <c r="Q11" s="77"/>
      <c r="R11" s="77"/>
      <c r="S11" s="77">
        <v>7</v>
      </c>
      <c r="T11" s="77"/>
      <c r="U11" s="25" t="s">
        <v>291</v>
      </c>
    </row>
    <row r="12" customFormat="1" ht="20" customHeight="1" spans="1:21">
      <c r="A12" s="292" t="s">
        <v>544</v>
      </c>
      <c r="B12" s="292" t="s">
        <v>545</v>
      </c>
      <c r="C12" s="347">
        <v>15147584049</v>
      </c>
      <c r="D12" s="77" t="s">
        <v>143</v>
      </c>
      <c r="E12" s="20"/>
      <c r="F12" s="77">
        <v>15</v>
      </c>
      <c r="G12" s="77"/>
      <c r="H12" s="77">
        <v>60</v>
      </c>
      <c r="I12" s="77"/>
      <c r="J12" s="77"/>
      <c r="K12" s="77">
        <v>10</v>
      </c>
      <c r="L12" s="77">
        <v>2.2</v>
      </c>
      <c r="M12" s="77">
        <v>2.2</v>
      </c>
      <c r="N12" s="375">
        <f t="shared" si="0"/>
        <v>48.4</v>
      </c>
      <c r="O12" s="375">
        <v>31</v>
      </c>
      <c r="P12" s="77"/>
      <c r="Q12" s="77"/>
      <c r="R12" s="77"/>
      <c r="S12" s="77">
        <v>11</v>
      </c>
      <c r="T12" s="77"/>
      <c r="U12" s="25" t="s">
        <v>286</v>
      </c>
    </row>
    <row r="13" ht="20" customHeight="1" spans="1:21">
      <c r="A13" s="292" t="s">
        <v>216</v>
      </c>
      <c r="B13" s="292" t="s">
        <v>546</v>
      </c>
      <c r="C13" s="347">
        <v>13847452195</v>
      </c>
      <c r="D13" s="77" t="s">
        <v>104</v>
      </c>
      <c r="E13" s="20"/>
      <c r="F13" s="77">
        <v>38</v>
      </c>
      <c r="G13" s="77"/>
      <c r="H13" s="77"/>
      <c r="I13" s="77"/>
      <c r="J13" s="77"/>
      <c r="K13" s="77">
        <v>25</v>
      </c>
      <c r="L13" s="77">
        <v>3.5</v>
      </c>
      <c r="M13" s="77">
        <v>2.4</v>
      </c>
      <c r="N13" s="375">
        <f t="shared" si="0"/>
        <v>210</v>
      </c>
      <c r="O13" s="375">
        <f>N13*0.65</f>
        <v>136.5</v>
      </c>
      <c r="P13" s="77"/>
      <c r="Q13" s="77"/>
      <c r="R13" s="77"/>
      <c r="S13" s="77">
        <v>20</v>
      </c>
      <c r="T13" s="77"/>
      <c r="U13" s="25" t="s">
        <v>286</v>
      </c>
    </row>
    <row r="14" ht="20" customHeight="1" spans="1:21">
      <c r="A14" s="292" t="s">
        <v>216</v>
      </c>
      <c r="B14" s="292" t="s">
        <v>546</v>
      </c>
      <c r="C14" s="347">
        <v>13847452195</v>
      </c>
      <c r="D14" s="77" t="s">
        <v>104</v>
      </c>
      <c r="E14" s="20"/>
      <c r="F14" s="77">
        <v>38</v>
      </c>
      <c r="G14" s="77"/>
      <c r="H14" s="77"/>
      <c r="I14" s="77"/>
      <c r="J14" s="77"/>
      <c r="K14" s="77">
        <v>12</v>
      </c>
      <c r="L14" s="77">
        <v>2.5</v>
      </c>
      <c r="M14" s="77">
        <v>2.2</v>
      </c>
      <c r="N14" s="375">
        <f t="shared" si="0"/>
        <v>66</v>
      </c>
      <c r="O14" s="375">
        <f>N14*0.65</f>
        <v>42.9</v>
      </c>
      <c r="P14" s="77"/>
      <c r="Q14" s="77"/>
      <c r="R14" s="77"/>
      <c r="S14" s="77">
        <v>10</v>
      </c>
      <c r="T14" s="77"/>
      <c r="U14" s="25" t="s">
        <v>286</v>
      </c>
    </row>
    <row r="15" ht="20" customHeight="1" spans="1:21">
      <c r="A15" s="268" t="s">
        <v>547</v>
      </c>
      <c r="B15" s="595" t="s">
        <v>548</v>
      </c>
      <c r="C15" s="347">
        <v>13488586629</v>
      </c>
      <c r="D15" s="77" t="s">
        <v>104</v>
      </c>
      <c r="E15" s="20"/>
      <c r="F15" s="77">
        <v>30</v>
      </c>
      <c r="G15" s="77"/>
      <c r="H15" s="77"/>
      <c r="I15" s="77"/>
      <c r="J15" s="77"/>
      <c r="K15" s="77">
        <v>17</v>
      </c>
      <c r="L15" s="77">
        <v>3</v>
      </c>
      <c r="M15" s="77">
        <v>2.1</v>
      </c>
      <c r="N15" s="375">
        <f t="shared" si="0"/>
        <v>107.1</v>
      </c>
      <c r="O15" s="375">
        <v>70</v>
      </c>
      <c r="P15" s="77"/>
      <c r="Q15" s="77"/>
      <c r="R15" s="77"/>
      <c r="S15" s="77">
        <v>20</v>
      </c>
      <c r="T15" s="77"/>
      <c r="U15" s="25" t="s">
        <v>286</v>
      </c>
    </row>
    <row r="16" ht="20" customHeight="1" spans="1:21">
      <c r="A16" s="268" t="s">
        <v>547</v>
      </c>
      <c r="B16" s="595" t="s">
        <v>548</v>
      </c>
      <c r="C16" s="347">
        <v>13488586629</v>
      </c>
      <c r="D16" s="77" t="s">
        <v>104</v>
      </c>
      <c r="E16" s="20"/>
      <c r="F16" s="77"/>
      <c r="G16" s="77"/>
      <c r="H16" s="77"/>
      <c r="I16" s="77"/>
      <c r="J16" s="77"/>
      <c r="K16" s="77">
        <v>18</v>
      </c>
      <c r="L16" s="77">
        <v>3</v>
      </c>
      <c r="M16" s="77">
        <v>2</v>
      </c>
      <c r="N16" s="375">
        <f t="shared" si="0"/>
        <v>108</v>
      </c>
      <c r="O16" s="375">
        <f>N16*0.65</f>
        <v>70.2</v>
      </c>
      <c r="P16" s="77"/>
      <c r="Q16" s="77"/>
      <c r="R16" s="77"/>
      <c r="S16" s="77">
        <v>20</v>
      </c>
      <c r="T16" s="77"/>
      <c r="U16" s="25" t="s">
        <v>291</v>
      </c>
    </row>
    <row r="17" ht="20" customHeight="1" spans="1:21">
      <c r="A17" s="292" t="s">
        <v>549</v>
      </c>
      <c r="B17" s="292" t="s">
        <v>550</v>
      </c>
      <c r="C17" s="347">
        <v>15047457829</v>
      </c>
      <c r="D17" s="77" t="s">
        <v>104</v>
      </c>
      <c r="E17" s="20"/>
      <c r="F17" s="77">
        <v>30</v>
      </c>
      <c r="G17" s="77"/>
      <c r="H17" s="77"/>
      <c r="I17" s="77"/>
      <c r="J17" s="77"/>
      <c r="K17" s="77">
        <v>16</v>
      </c>
      <c r="L17" s="77">
        <v>3.2</v>
      </c>
      <c r="M17" s="77">
        <v>2.1</v>
      </c>
      <c r="N17" s="375">
        <f t="shared" si="0"/>
        <v>107.52</v>
      </c>
      <c r="O17" s="375">
        <v>70</v>
      </c>
      <c r="P17" s="77"/>
      <c r="Q17" s="77"/>
      <c r="R17" s="77"/>
      <c r="S17" s="77">
        <v>17</v>
      </c>
      <c r="T17" s="77"/>
      <c r="U17" s="25" t="s">
        <v>286</v>
      </c>
    </row>
    <row r="18" ht="20" customHeight="1" spans="1:21">
      <c r="A18" s="292" t="s">
        <v>551</v>
      </c>
      <c r="B18" s="292" t="s">
        <v>552</v>
      </c>
      <c r="C18" s="347">
        <v>15750512710</v>
      </c>
      <c r="D18" s="77" t="s">
        <v>143</v>
      </c>
      <c r="E18" s="20"/>
      <c r="F18" s="77">
        <v>15</v>
      </c>
      <c r="G18" s="77"/>
      <c r="H18" s="77"/>
      <c r="I18" s="77"/>
      <c r="J18" s="77"/>
      <c r="K18" s="77">
        <v>12</v>
      </c>
      <c r="L18" s="77">
        <v>3</v>
      </c>
      <c r="M18" s="77">
        <v>2.4</v>
      </c>
      <c r="N18" s="375">
        <f t="shared" si="0"/>
        <v>86.4</v>
      </c>
      <c r="O18" s="375">
        <v>56</v>
      </c>
      <c r="P18" s="77"/>
      <c r="Q18" s="77"/>
      <c r="R18" s="77"/>
      <c r="S18" s="77">
        <v>11</v>
      </c>
      <c r="T18" s="77"/>
      <c r="U18" s="25" t="s">
        <v>291</v>
      </c>
    </row>
    <row r="19" ht="20" customHeight="1" spans="1:21">
      <c r="A19" s="268" t="s">
        <v>553</v>
      </c>
      <c r="B19" s="292" t="s">
        <v>554</v>
      </c>
      <c r="C19" s="347">
        <v>13847951875</v>
      </c>
      <c r="D19" s="77" t="s">
        <v>143</v>
      </c>
      <c r="E19" s="20"/>
      <c r="F19" s="77">
        <v>20</v>
      </c>
      <c r="G19" s="77"/>
      <c r="H19" s="77"/>
      <c r="I19" s="77"/>
      <c r="J19" s="77"/>
      <c r="K19" s="77">
        <v>16</v>
      </c>
      <c r="L19" s="77">
        <v>2.2</v>
      </c>
      <c r="M19" s="77">
        <v>2.5</v>
      </c>
      <c r="N19" s="375">
        <f t="shared" si="0"/>
        <v>88</v>
      </c>
      <c r="O19" s="375">
        <f>N19*0.65</f>
        <v>57.2</v>
      </c>
      <c r="P19" s="77"/>
      <c r="Q19" s="77"/>
      <c r="R19" s="77"/>
      <c r="S19" s="77">
        <v>15</v>
      </c>
      <c r="T19" s="77"/>
      <c r="U19" s="25" t="s">
        <v>304</v>
      </c>
    </row>
    <row r="20" ht="20" customHeight="1" spans="1:21">
      <c r="A20" s="268" t="s">
        <v>555</v>
      </c>
      <c r="B20" s="595" t="s">
        <v>556</v>
      </c>
      <c r="C20" s="347">
        <v>13847952182</v>
      </c>
      <c r="D20" s="77" t="s">
        <v>104</v>
      </c>
      <c r="E20" s="20"/>
      <c r="F20" s="77">
        <v>30</v>
      </c>
      <c r="G20" s="77"/>
      <c r="H20" s="77"/>
      <c r="I20" s="77"/>
      <c r="J20" s="77"/>
      <c r="K20" s="77">
        <v>16</v>
      </c>
      <c r="L20" s="77">
        <v>2.2</v>
      </c>
      <c r="M20" s="77">
        <v>2.5</v>
      </c>
      <c r="N20" s="375">
        <f t="shared" si="0"/>
        <v>88</v>
      </c>
      <c r="O20" s="375">
        <f>N20*0.65</f>
        <v>57.2</v>
      </c>
      <c r="P20" s="77"/>
      <c r="Q20" s="77"/>
      <c r="R20" s="77"/>
      <c r="S20" s="77">
        <v>10</v>
      </c>
      <c r="T20" s="77"/>
      <c r="U20" s="25" t="s">
        <v>307</v>
      </c>
    </row>
    <row r="21" ht="20" customHeight="1" spans="1:21">
      <c r="A21" s="268" t="s">
        <v>557</v>
      </c>
      <c r="B21" s="292" t="s">
        <v>558</v>
      </c>
      <c r="C21" s="347">
        <v>13634753320</v>
      </c>
      <c r="D21" s="77" t="s">
        <v>104</v>
      </c>
      <c r="E21" s="20"/>
      <c r="F21" s="77">
        <v>31</v>
      </c>
      <c r="G21" s="77"/>
      <c r="H21" s="77"/>
      <c r="I21" s="77"/>
      <c r="J21" s="77"/>
      <c r="K21" s="77">
        <v>12</v>
      </c>
      <c r="L21" s="77">
        <v>3</v>
      </c>
      <c r="M21" s="77">
        <v>2.5</v>
      </c>
      <c r="N21" s="375">
        <f t="shared" si="0"/>
        <v>90</v>
      </c>
      <c r="O21" s="375">
        <f>N21*0.65</f>
        <v>58.5</v>
      </c>
      <c r="P21" s="77"/>
      <c r="Q21" s="77"/>
      <c r="R21" s="77"/>
      <c r="S21" s="77">
        <v>8</v>
      </c>
      <c r="T21" s="77"/>
      <c r="U21" s="25" t="s">
        <v>310</v>
      </c>
    </row>
    <row r="22" ht="20" customHeight="1" spans="1:21">
      <c r="A22" s="292" t="s">
        <v>559</v>
      </c>
      <c r="B22" s="292" t="s">
        <v>560</v>
      </c>
      <c r="C22" s="347">
        <v>18547578970</v>
      </c>
      <c r="D22" s="77" t="s">
        <v>104</v>
      </c>
      <c r="E22" s="20"/>
      <c r="F22" s="77">
        <v>18</v>
      </c>
      <c r="G22" s="77"/>
      <c r="H22" s="77"/>
      <c r="I22" s="77"/>
      <c r="J22" s="77"/>
      <c r="K22" s="77">
        <v>11</v>
      </c>
      <c r="L22" s="77">
        <v>3</v>
      </c>
      <c r="M22" s="77">
        <v>2.3</v>
      </c>
      <c r="N22" s="375">
        <f t="shared" si="0"/>
        <v>75.9</v>
      </c>
      <c r="O22" s="375">
        <v>49</v>
      </c>
      <c r="P22" s="77"/>
      <c r="Q22" s="77"/>
      <c r="R22" s="77"/>
      <c r="S22" s="77">
        <v>13</v>
      </c>
      <c r="T22" s="77"/>
      <c r="U22" s="25" t="s">
        <v>313</v>
      </c>
    </row>
    <row r="23" ht="20" customHeight="1" spans="1:21">
      <c r="A23" s="268" t="s">
        <v>561</v>
      </c>
      <c r="B23" s="292" t="s">
        <v>562</v>
      </c>
      <c r="C23" s="347">
        <v>13789719581</v>
      </c>
      <c r="D23" s="77" t="s">
        <v>104</v>
      </c>
      <c r="E23" s="20"/>
      <c r="F23" s="77"/>
      <c r="G23" s="77"/>
      <c r="H23" s="77">
        <v>102</v>
      </c>
      <c r="I23" s="77"/>
      <c r="J23" s="77"/>
      <c r="K23" s="77">
        <v>6</v>
      </c>
      <c r="L23" s="77">
        <v>2.5</v>
      </c>
      <c r="M23" s="77">
        <v>2</v>
      </c>
      <c r="N23" s="375">
        <f t="shared" si="0"/>
        <v>30</v>
      </c>
      <c r="O23" s="375">
        <f>N23*0.65</f>
        <v>19.5</v>
      </c>
      <c r="P23" s="77"/>
      <c r="Q23" s="77"/>
      <c r="R23" s="77"/>
      <c r="S23" s="77">
        <v>5</v>
      </c>
      <c r="T23" s="77"/>
      <c r="U23" s="25" t="s">
        <v>316</v>
      </c>
    </row>
    <row r="24" ht="20" customHeight="1" spans="1:21">
      <c r="A24" s="292" t="s">
        <v>563</v>
      </c>
      <c r="B24" s="292" t="s">
        <v>564</v>
      </c>
      <c r="C24" s="347">
        <v>15144961404</v>
      </c>
      <c r="D24" s="77" t="s">
        <v>104</v>
      </c>
      <c r="E24" s="20"/>
      <c r="F24" s="77">
        <v>18</v>
      </c>
      <c r="G24" s="77"/>
      <c r="H24" s="77"/>
      <c r="I24" s="77"/>
      <c r="J24" s="77"/>
      <c r="K24" s="77">
        <v>10</v>
      </c>
      <c r="L24" s="77">
        <v>2.5</v>
      </c>
      <c r="M24" s="77">
        <v>2.1</v>
      </c>
      <c r="N24" s="375">
        <f t="shared" si="0"/>
        <v>52.5</v>
      </c>
      <c r="O24" s="375">
        <v>34</v>
      </c>
      <c r="P24" s="77"/>
      <c r="Q24" s="77"/>
      <c r="R24" s="77"/>
      <c r="S24" s="77">
        <v>9</v>
      </c>
      <c r="T24" s="77"/>
      <c r="U24" s="25" t="s">
        <v>307</v>
      </c>
    </row>
    <row r="25" ht="20" customHeight="1" spans="1:21">
      <c r="A25" s="268" t="s">
        <v>565</v>
      </c>
      <c r="B25" s="595" t="s">
        <v>566</v>
      </c>
      <c r="C25" s="347">
        <v>13948586053</v>
      </c>
      <c r="D25" s="77" t="s">
        <v>104</v>
      </c>
      <c r="E25" s="20"/>
      <c r="F25" s="77">
        <v>50</v>
      </c>
      <c r="G25" s="77"/>
      <c r="H25" s="77"/>
      <c r="I25" s="77"/>
      <c r="J25" s="77"/>
      <c r="K25" s="77">
        <v>28</v>
      </c>
      <c r="L25" s="77">
        <v>3.6</v>
      </c>
      <c r="M25" s="77">
        <v>3</v>
      </c>
      <c r="N25" s="375">
        <f t="shared" si="0"/>
        <v>302.4</v>
      </c>
      <c r="O25" s="375">
        <v>197</v>
      </c>
      <c r="P25" s="77"/>
      <c r="Q25" s="77"/>
      <c r="R25" s="77"/>
      <c r="S25" s="77">
        <v>80</v>
      </c>
      <c r="T25" s="77"/>
      <c r="U25" s="25" t="s">
        <v>286</v>
      </c>
    </row>
    <row r="26" ht="20" customHeight="1" spans="1:21">
      <c r="A26" s="292" t="s">
        <v>567</v>
      </c>
      <c r="B26" s="595" t="s">
        <v>568</v>
      </c>
      <c r="C26" s="347">
        <v>13190897159</v>
      </c>
      <c r="D26" s="77" t="s">
        <v>104</v>
      </c>
      <c r="E26" s="20"/>
      <c r="F26" s="77">
        <v>25</v>
      </c>
      <c r="G26" s="77"/>
      <c r="H26" s="77"/>
      <c r="I26" s="77"/>
      <c r="J26" s="77"/>
      <c r="K26" s="77">
        <v>11</v>
      </c>
      <c r="L26" s="77">
        <v>3.5</v>
      </c>
      <c r="M26" s="77">
        <v>2.5</v>
      </c>
      <c r="N26" s="375">
        <f t="shared" si="0"/>
        <v>96.25</v>
      </c>
      <c r="O26" s="375">
        <v>63</v>
      </c>
      <c r="P26" s="77"/>
      <c r="Q26" s="77"/>
      <c r="R26" s="77"/>
      <c r="S26" s="77">
        <v>15</v>
      </c>
      <c r="T26" s="77"/>
      <c r="U26" s="25" t="s">
        <v>286</v>
      </c>
    </row>
    <row r="27" ht="20" customHeight="1" spans="1:21">
      <c r="A27" s="292" t="s">
        <v>569</v>
      </c>
      <c r="B27" s="292" t="s">
        <v>570</v>
      </c>
      <c r="C27" s="347">
        <v>13224840306</v>
      </c>
      <c r="D27" s="77" t="s">
        <v>143</v>
      </c>
      <c r="E27" s="20"/>
      <c r="F27" s="77">
        <v>30</v>
      </c>
      <c r="G27" s="77"/>
      <c r="H27" s="77"/>
      <c r="I27" s="77"/>
      <c r="J27" s="77"/>
      <c r="K27" s="77">
        <v>18</v>
      </c>
      <c r="L27" s="77">
        <v>3</v>
      </c>
      <c r="M27" s="77">
        <v>2.2</v>
      </c>
      <c r="N27" s="375">
        <f t="shared" si="0"/>
        <v>118.8</v>
      </c>
      <c r="O27" s="375">
        <v>77</v>
      </c>
      <c r="P27" s="77"/>
      <c r="Q27" s="77"/>
      <c r="R27" s="77"/>
      <c r="S27" s="77">
        <v>13</v>
      </c>
      <c r="T27" s="77"/>
      <c r="U27" s="25" t="s">
        <v>286</v>
      </c>
    </row>
    <row r="28" ht="20" customHeight="1" spans="1:21">
      <c r="A28" s="292" t="s">
        <v>571</v>
      </c>
      <c r="B28" s="292" t="s">
        <v>572</v>
      </c>
      <c r="C28" s="347">
        <v>15047567696</v>
      </c>
      <c r="D28" s="77" t="s">
        <v>104</v>
      </c>
      <c r="E28" s="20"/>
      <c r="F28" s="77">
        <v>20</v>
      </c>
      <c r="G28" s="77"/>
      <c r="H28" s="77"/>
      <c r="I28" s="77"/>
      <c r="J28" s="77"/>
      <c r="K28" s="77">
        <v>9</v>
      </c>
      <c r="L28" s="77">
        <v>2.5</v>
      </c>
      <c r="M28" s="77">
        <v>2</v>
      </c>
      <c r="N28" s="375">
        <f t="shared" si="0"/>
        <v>45</v>
      </c>
      <c r="O28" s="375">
        <v>29</v>
      </c>
      <c r="P28" s="77"/>
      <c r="Q28" s="77"/>
      <c r="R28" s="77"/>
      <c r="S28" s="77">
        <v>6</v>
      </c>
      <c r="T28" s="77"/>
      <c r="U28" s="25" t="s">
        <v>313</v>
      </c>
    </row>
    <row r="29" ht="20" customHeight="1" spans="1:21">
      <c r="A29" s="292" t="s">
        <v>573</v>
      </c>
      <c r="B29" s="292" t="s">
        <v>574</v>
      </c>
      <c r="C29" s="486">
        <v>15847567138</v>
      </c>
      <c r="D29" s="77" t="s">
        <v>104</v>
      </c>
      <c r="E29" s="20"/>
      <c r="F29" s="77">
        <v>23</v>
      </c>
      <c r="G29" s="77"/>
      <c r="H29" s="77"/>
      <c r="I29" s="77"/>
      <c r="J29" s="77"/>
      <c r="K29" s="77">
        <v>8</v>
      </c>
      <c r="L29" s="77">
        <v>3</v>
      </c>
      <c r="M29" s="77">
        <v>2.2</v>
      </c>
      <c r="N29" s="375">
        <f t="shared" si="0"/>
        <v>52.8</v>
      </c>
      <c r="O29" s="375">
        <v>34</v>
      </c>
      <c r="P29" s="77"/>
      <c r="Q29" s="77"/>
      <c r="R29" s="77"/>
      <c r="S29" s="77">
        <v>8</v>
      </c>
      <c r="T29" s="77"/>
      <c r="U29" s="25" t="s">
        <v>313</v>
      </c>
    </row>
    <row r="30" ht="20" customHeight="1" spans="1:21">
      <c r="A30" s="347" t="s">
        <v>575</v>
      </c>
      <c r="B30" s="458" t="s">
        <v>576</v>
      </c>
      <c r="C30" s="77">
        <v>15134760334</v>
      </c>
      <c r="D30" s="77" t="s">
        <v>104</v>
      </c>
      <c r="E30" s="20"/>
      <c r="F30" s="77">
        <v>22</v>
      </c>
      <c r="G30" s="77"/>
      <c r="H30" s="77">
        <v>60</v>
      </c>
      <c r="I30" s="77"/>
      <c r="J30" s="77"/>
      <c r="K30" s="77">
        <v>18</v>
      </c>
      <c r="L30" s="77">
        <v>3</v>
      </c>
      <c r="M30" s="77">
        <v>2.2</v>
      </c>
      <c r="N30" s="375">
        <f t="shared" si="0"/>
        <v>118.8</v>
      </c>
      <c r="O30" s="375">
        <v>77</v>
      </c>
      <c r="P30" s="77"/>
      <c r="Q30" s="77"/>
      <c r="R30" s="77"/>
      <c r="S30" s="77">
        <v>22</v>
      </c>
      <c r="T30" s="77"/>
      <c r="U30" s="25" t="s">
        <v>307</v>
      </c>
    </row>
    <row r="31" ht="20" customHeight="1" spans="1:21">
      <c r="A31" s="292" t="s">
        <v>577</v>
      </c>
      <c r="B31" s="292" t="s">
        <v>578</v>
      </c>
      <c r="C31" s="347">
        <v>13948551463</v>
      </c>
      <c r="D31" s="77" t="s">
        <v>104</v>
      </c>
      <c r="E31" s="20"/>
      <c r="F31" s="77">
        <v>50</v>
      </c>
      <c r="G31" s="77"/>
      <c r="H31" s="77">
        <v>70</v>
      </c>
      <c r="I31" s="77"/>
      <c r="J31" s="77"/>
      <c r="K31" s="77">
        <v>20</v>
      </c>
      <c r="L31" s="77">
        <v>3</v>
      </c>
      <c r="M31" s="77">
        <v>2.4</v>
      </c>
      <c r="N31" s="375">
        <f t="shared" si="0"/>
        <v>144</v>
      </c>
      <c r="O31" s="375">
        <f>N31*0.65</f>
        <v>93.6</v>
      </c>
      <c r="P31" s="77"/>
      <c r="Q31" s="77"/>
      <c r="R31" s="77"/>
      <c r="S31" s="77">
        <v>30</v>
      </c>
      <c r="T31" s="77"/>
      <c r="U31" s="25" t="s">
        <v>286</v>
      </c>
    </row>
    <row r="32" ht="20" customHeight="1" spans="1:21">
      <c r="A32" s="292" t="s">
        <v>579</v>
      </c>
      <c r="B32" s="292" t="s">
        <v>580</v>
      </c>
      <c r="C32" s="347">
        <v>15004963547</v>
      </c>
      <c r="D32" s="77" t="s">
        <v>143</v>
      </c>
      <c r="E32" s="20"/>
      <c r="F32" s="77">
        <v>14</v>
      </c>
      <c r="G32" s="77"/>
      <c r="H32" s="77"/>
      <c r="I32" s="77"/>
      <c r="J32" s="77"/>
      <c r="K32" s="77">
        <v>20</v>
      </c>
      <c r="L32" s="77">
        <v>2.3</v>
      </c>
      <c r="M32" s="77">
        <v>2.2</v>
      </c>
      <c r="N32" s="375">
        <f t="shared" si="0"/>
        <v>101.2</v>
      </c>
      <c r="O32" s="375">
        <v>66</v>
      </c>
      <c r="P32" s="77"/>
      <c r="Q32" s="77"/>
      <c r="R32" s="77"/>
      <c r="S32" s="77">
        <v>9</v>
      </c>
      <c r="T32" s="77"/>
      <c r="U32" s="25" t="s">
        <v>286</v>
      </c>
    </row>
    <row r="33" ht="20" customHeight="1" spans="1:21">
      <c r="A33" s="292" t="s">
        <v>579</v>
      </c>
      <c r="B33" s="292" t="s">
        <v>580</v>
      </c>
      <c r="C33" s="347">
        <v>15004963547</v>
      </c>
      <c r="D33" s="77" t="s">
        <v>143</v>
      </c>
      <c r="E33" s="20"/>
      <c r="F33" s="77">
        <v>14</v>
      </c>
      <c r="G33" s="77"/>
      <c r="H33" s="77"/>
      <c r="I33" s="77"/>
      <c r="J33" s="77"/>
      <c r="K33" s="77">
        <v>20</v>
      </c>
      <c r="L33" s="77">
        <v>2.3</v>
      </c>
      <c r="M33" s="77">
        <v>2.2</v>
      </c>
      <c r="N33" s="375">
        <f t="shared" si="0"/>
        <v>101.2</v>
      </c>
      <c r="O33" s="375">
        <v>66</v>
      </c>
      <c r="P33" s="77"/>
      <c r="Q33" s="77"/>
      <c r="R33" s="77"/>
      <c r="S33" s="77">
        <v>9</v>
      </c>
      <c r="T33" s="77"/>
      <c r="U33" s="25" t="s">
        <v>286</v>
      </c>
    </row>
    <row r="34" ht="20" customHeight="1" spans="1:21">
      <c r="A34" s="292" t="s">
        <v>581</v>
      </c>
      <c r="B34" s="292" t="s">
        <v>582</v>
      </c>
      <c r="C34" s="347">
        <v>18747380136</v>
      </c>
      <c r="D34" s="77" t="s">
        <v>104</v>
      </c>
      <c r="E34" s="20"/>
      <c r="F34" s="77">
        <v>16</v>
      </c>
      <c r="G34" s="77"/>
      <c r="H34" s="77"/>
      <c r="I34" s="77"/>
      <c r="J34" s="77"/>
      <c r="K34" s="77">
        <v>13</v>
      </c>
      <c r="L34" s="77">
        <v>2.3</v>
      </c>
      <c r="M34" s="77">
        <v>2.1</v>
      </c>
      <c r="N34" s="375">
        <f t="shared" si="0"/>
        <v>62.79</v>
      </c>
      <c r="O34" s="375">
        <v>41</v>
      </c>
      <c r="P34" s="77"/>
      <c r="Q34" s="77"/>
      <c r="R34" s="77"/>
      <c r="S34" s="77">
        <v>7</v>
      </c>
      <c r="T34" s="77"/>
      <c r="U34" s="25" t="s">
        <v>286</v>
      </c>
    </row>
    <row r="35" ht="20" customHeight="1" spans="1:21">
      <c r="A35" s="292" t="s">
        <v>583</v>
      </c>
      <c r="B35" s="292" t="s">
        <v>584</v>
      </c>
      <c r="C35" s="347">
        <v>13298081709</v>
      </c>
      <c r="D35" s="77" t="s">
        <v>104</v>
      </c>
      <c r="E35" s="20"/>
      <c r="F35" s="77">
        <v>6</v>
      </c>
      <c r="G35" s="77"/>
      <c r="H35" s="77"/>
      <c r="I35" s="77"/>
      <c r="J35" s="77"/>
      <c r="K35" s="77">
        <v>10</v>
      </c>
      <c r="L35" s="77">
        <v>2.1</v>
      </c>
      <c r="M35" s="77">
        <v>2</v>
      </c>
      <c r="N35" s="375">
        <f t="shared" si="0"/>
        <v>42</v>
      </c>
      <c r="O35" s="375">
        <f>N35*0.65</f>
        <v>27.3</v>
      </c>
      <c r="P35" s="77"/>
      <c r="Q35" s="77"/>
      <c r="R35" s="77"/>
      <c r="S35" s="77">
        <v>5</v>
      </c>
      <c r="T35" s="77"/>
      <c r="U35" s="25" t="s">
        <v>307</v>
      </c>
    </row>
    <row r="36" ht="20" customHeight="1" spans="1:21">
      <c r="A36" s="292" t="s">
        <v>585</v>
      </c>
      <c r="B36" s="292" t="s">
        <v>586</v>
      </c>
      <c r="C36" s="347">
        <v>15048785859</v>
      </c>
      <c r="D36" s="77" t="s">
        <v>143</v>
      </c>
      <c r="E36" s="20"/>
      <c r="F36" s="77">
        <v>20</v>
      </c>
      <c r="G36" s="77"/>
      <c r="H36" s="77"/>
      <c r="I36" s="77"/>
      <c r="J36" s="77"/>
      <c r="K36" s="77">
        <v>13</v>
      </c>
      <c r="L36" s="77">
        <v>3</v>
      </c>
      <c r="M36" s="77">
        <v>2</v>
      </c>
      <c r="N36" s="375">
        <f t="shared" si="0"/>
        <v>78</v>
      </c>
      <c r="O36" s="375">
        <f>N36*0.65</f>
        <v>50.7</v>
      </c>
      <c r="P36" s="77"/>
      <c r="Q36" s="77"/>
      <c r="R36" s="77"/>
      <c r="S36" s="77">
        <v>9</v>
      </c>
      <c r="T36" s="77"/>
      <c r="U36" s="25" t="s">
        <v>313</v>
      </c>
    </row>
    <row r="37" ht="20" customHeight="1" spans="1:21">
      <c r="A37" s="292" t="s">
        <v>585</v>
      </c>
      <c r="B37" s="292" t="s">
        <v>586</v>
      </c>
      <c r="C37" s="347">
        <v>15048785859</v>
      </c>
      <c r="D37" s="77" t="s">
        <v>143</v>
      </c>
      <c r="E37" s="20"/>
      <c r="F37" s="77"/>
      <c r="G37" s="77"/>
      <c r="H37" s="77">
        <v>60</v>
      </c>
      <c r="I37" s="77"/>
      <c r="J37" s="77"/>
      <c r="K37" s="77">
        <v>8</v>
      </c>
      <c r="L37" s="77">
        <v>2.5</v>
      </c>
      <c r="M37" s="77">
        <v>2</v>
      </c>
      <c r="N37" s="375">
        <f t="shared" si="0"/>
        <v>40</v>
      </c>
      <c r="O37" s="375">
        <f>N37*0.65</f>
        <v>26</v>
      </c>
      <c r="P37" s="77"/>
      <c r="Q37" s="77"/>
      <c r="R37" s="77"/>
      <c r="S37" s="77">
        <v>9</v>
      </c>
      <c r="T37" s="77"/>
      <c r="U37" s="25" t="s">
        <v>307</v>
      </c>
    </row>
    <row r="38" ht="20" customHeight="1" spans="1:21">
      <c r="A38" s="292" t="s">
        <v>587</v>
      </c>
      <c r="B38" s="292" t="s">
        <v>588</v>
      </c>
      <c r="C38" s="347">
        <v>15247587221</v>
      </c>
      <c r="D38" s="77" t="s">
        <v>143</v>
      </c>
      <c r="E38" s="20"/>
      <c r="F38" s="77">
        <v>9</v>
      </c>
      <c r="G38" s="77"/>
      <c r="H38" s="77"/>
      <c r="I38" s="77"/>
      <c r="J38" s="77"/>
      <c r="K38" s="77">
        <v>8</v>
      </c>
      <c r="L38" s="77">
        <v>2.5</v>
      </c>
      <c r="M38" s="77">
        <v>2</v>
      </c>
      <c r="N38" s="375">
        <f t="shared" si="0"/>
        <v>40</v>
      </c>
      <c r="O38" s="375">
        <f>N38*0.65</f>
        <v>26</v>
      </c>
      <c r="P38" s="77"/>
      <c r="Q38" s="77"/>
      <c r="R38" s="77"/>
      <c r="S38" s="77">
        <v>9</v>
      </c>
      <c r="T38" s="77"/>
      <c r="U38" s="25" t="s">
        <v>313</v>
      </c>
    </row>
    <row r="39" ht="20" customHeight="1" spans="1:21">
      <c r="A39" s="268" t="s">
        <v>589</v>
      </c>
      <c r="B39" s="292" t="s">
        <v>590</v>
      </c>
      <c r="C39" s="487">
        <v>13947519635</v>
      </c>
      <c r="D39" s="77" t="s">
        <v>104</v>
      </c>
      <c r="E39" s="20"/>
      <c r="F39" s="77">
        <v>17</v>
      </c>
      <c r="G39" s="77"/>
      <c r="H39" s="77"/>
      <c r="I39" s="77"/>
      <c r="J39" s="77"/>
      <c r="K39" s="77">
        <v>12</v>
      </c>
      <c r="L39" s="77">
        <v>2.2</v>
      </c>
      <c r="M39" s="77">
        <v>1.6</v>
      </c>
      <c r="N39" s="375">
        <f t="shared" si="0"/>
        <v>42.24</v>
      </c>
      <c r="O39" s="375">
        <v>27</v>
      </c>
      <c r="P39" s="77"/>
      <c r="Q39" s="77"/>
      <c r="R39" s="77"/>
      <c r="S39" s="77">
        <v>9</v>
      </c>
      <c r="T39" s="77"/>
      <c r="U39" s="25" t="s">
        <v>307</v>
      </c>
    </row>
    <row r="40" ht="20" customHeight="1" spans="1:21">
      <c r="A40" s="268" t="s">
        <v>591</v>
      </c>
      <c r="B40" s="595" t="s">
        <v>592</v>
      </c>
      <c r="C40" s="488">
        <v>13500653731</v>
      </c>
      <c r="D40" s="77" t="s">
        <v>104</v>
      </c>
      <c r="E40" s="20"/>
      <c r="F40" s="77">
        <v>8</v>
      </c>
      <c r="G40" s="77"/>
      <c r="H40" s="77">
        <v>110</v>
      </c>
      <c r="I40" s="77"/>
      <c r="J40" s="77"/>
      <c r="K40" s="77">
        <v>10</v>
      </c>
      <c r="L40" s="77">
        <v>3</v>
      </c>
      <c r="M40" s="77">
        <v>2.3</v>
      </c>
      <c r="N40" s="375">
        <f t="shared" si="0"/>
        <v>69</v>
      </c>
      <c r="O40" s="375">
        <v>45</v>
      </c>
      <c r="P40" s="77"/>
      <c r="Q40" s="77"/>
      <c r="R40" s="77"/>
      <c r="S40" s="77">
        <v>15</v>
      </c>
      <c r="T40" s="77"/>
      <c r="U40" s="25" t="s">
        <v>286</v>
      </c>
    </row>
    <row r="41" ht="20" customHeight="1" spans="1:21">
      <c r="A41" s="292" t="s">
        <v>593</v>
      </c>
      <c r="B41" s="292" t="s">
        <v>594</v>
      </c>
      <c r="C41" s="292">
        <v>13848059482</v>
      </c>
      <c r="D41" s="77" t="s">
        <v>104</v>
      </c>
      <c r="E41" s="20"/>
      <c r="F41" s="292">
        <v>22</v>
      </c>
      <c r="G41" s="292"/>
      <c r="H41" s="292"/>
      <c r="I41" s="292"/>
      <c r="J41" s="292"/>
      <c r="K41" s="292">
        <v>22</v>
      </c>
      <c r="L41" s="292">
        <v>2.5</v>
      </c>
      <c r="M41" s="292">
        <v>2.5</v>
      </c>
      <c r="N41" s="375">
        <f t="shared" si="0"/>
        <v>137.5</v>
      </c>
      <c r="O41" s="375">
        <v>89</v>
      </c>
      <c r="P41" s="292"/>
      <c r="Q41" s="292"/>
      <c r="R41" s="292"/>
      <c r="S41" s="292">
        <v>20</v>
      </c>
      <c r="T41" s="292"/>
      <c r="U41" s="25" t="s">
        <v>286</v>
      </c>
    </row>
    <row r="42" ht="20" customHeight="1" spans="1:21">
      <c r="A42" s="292" t="s">
        <v>595</v>
      </c>
      <c r="B42" s="292" t="s">
        <v>596</v>
      </c>
      <c r="C42" s="292">
        <v>15248082898</v>
      </c>
      <c r="D42" s="77" t="s">
        <v>104</v>
      </c>
      <c r="E42" s="20"/>
      <c r="F42" s="292">
        <v>12</v>
      </c>
      <c r="G42" s="292"/>
      <c r="H42" s="292"/>
      <c r="I42" s="292"/>
      <c r="J42" s="292"/>
      <c r="K42" s="292">
        <v>12</v>
      </c>
      <c r="L42" s="292">
        <v>3.3</v>
      </c>
      <c r="M42" s="292">
        <v>2.1</v>
      </c>
      <c r="N42" s="375">
        <f t="shared" si="0"/>
        <v>83.16</v>
      </c>
      <c r="O42" s="375">
        <v>54</v>
      </c>
      <c r="P42" s="292"/>
      <c r="Q42" s="292"/>
      <c r="R42" s="292"/>
      <c r="S42" s="292">
        <v>10</v>
      </c>
      <c r="T42" s="292"/>
      <c r="U42" s="25" t="s">
        <v>286</v>
      </c>
    </row>
    <row r="43" ht="20" customHeight="1" spans="1:21">
      <c r="A43" s="292" t="s">
        <v>597</v>
      </c>
      <c r="B43" s="292" t="s">
        <v>598</v>
      </c>
      <c r="C43" s="292">
        <v>15114720861</v>
      </c>
      <c r="D43" s="77" t="s">
        <v>104</v>
      </c>
      <c r="E43" s="20"/>
      <c r="F43" s="292">
        <v>27</v>
      </c>
      <c r="G43" s="292"/>
      <c r="H43" s="292"/>
      <c r="I43" s="292"/>
      <c r="J43" s="292"/>
      <c r="K43" s="292">
        <v>18</v>
      </c>
      <c r="L43" s="292">
        <v>2.1</v>
      </c>
      <c r="M43" s="292">
        <v>1.8</v>
      </c>
      <c r="N43" s="375">
        <f t="shared" si="0"/>
        <v>68.04</v>
      </c>
      <c r="O43" s="375">
        <v>44</v>
      </c>
      <c r="P43" s="292"/>
      <c r="Q43" s="292"/>
      <c r="R43" s="292"/>
      <c r="S43" s="292">
        <v>11</v>
      </c>
      <c r="T43" s="292"/>
      <c r="U43" s="25" t="s">
        <v>286</v>
      </c>
    </row>
    <row r="44" ht="20" customHeight="1" spans="1:21">
      <c r="A44" s="292" t="s">
        <v>599</v>
      </c>
      <c r="B44" s="292" t="s">
        <v>600</v>
      </c>
      <c r="C44" s="292">
        <v>13948580602</v>
      </c>
      <c r="D44" s="77" t="s">
        <v>104</v>
      </c>
      <c r="E44" s="20"/>
      <c r="F44" s="292">
        <v>32</v>
      </c>
      <c r="G44" s="292"/>
      <c r="H44" s="292">
        <v>30</v>
      </c>
      <c r="I44" s="292"/>
      <c r="J44" s="292"/>
      <c r="K44" s="292">
        <v>25</v>
      </c>
      <c r="L44" s="292">
        <v>2</v>
      </c>
      <c r="M44" s="292">
        <v>2</v>
      </c>
      <c r="N44" s="375">
        <f t="shared" si="0"/>
        <v>100</v>
      </c>
      <c r="O44" s="375">
        <f>N44*0.65</f>
        <v>65</v>
      </c>
      <c r="P44" s="292"/>
      <c r="Q44" s="292"/>
      <c r="R44" s="292"/>
      <c r="S44" s="292">
        <v>12</v>
      </c>
      <c r="T44" s="292"/>
      <c r="U44" s="25" t="s">
        <v>286</v>
      </c>
    </row>
    <row r="45" ht="20" customHeight="1" spans="1:21">
      <c r="A45" s="292" t="s">
        <v>601</v>
      </c>
      <c r="B45" s="292" t="s">
        <v>602</v>
      </c>
      <c r="C45" s="292">
        <v>13948358197</v>
      </c>
      <c r="D45" s="77" t="s">
        <v>104</v>
      </c>
      <c r="E45" s="20"/>
      <c r="F45" s="292">
        <v>15</v>
      </c>
      <c r="G45" s="292"/>
      <c r="H45" s="292"/>
      <c r="I45" s="292"/>
      <c r="J45" s="292"/>
      <c r="K45" s="292">
        <v>14</v>
      </c>
      <c r="L45" s="292">
        <v>2</v>
      </c>
      <c r="M45" s="292">
        <v>1.8</v>
      </c>
      <c r="N45" s="375">
        <f t="shared" si="0"/>
        <v>50.4</v>
      </c>
      <c r="O45" s="375">
        <v>33</v>
      </c>
      <c r="P45" s="292"/>
      <c r="Q45" s="292"/>
      <c r="R45" s="292"/>
      <c r="S45" s="292">
        <v>9</v>
      </c>
      <c r="T45" s="292"/>
      <c r="U45" s="25" t="s">
        <v>286</v>
      </c>
    </row>
    <row r="46" ht="20" customHeight="1" spans="1:21">
      <c r="A46" s="292" t="s">
        <v>603</v>
      </c>
      <c r="B46" s="292" t="s">
        <v>604</v>
      </c>
      <c r="C46" s="488">
        <v>15947796953</v>
      </c>
      <c r="D46" s="77" t="s">
        <v>104</v>
      </c>
      <c r="E46" s="20"/>
      <c r="F46" s="77">
        <v>20</v>
      </c>
      <c r="G46" s="77"/>
      <c r="H46" s="77"/>
      <c r="I46" s="77"/>
      <c r="J46" s="77"/>
      <c r="K46" s="77">
        <v>12</v>
      </c>
      <c r="L46" s="77">
        <v>3.5</v>
      </c>
      <c r="M46" s="77">
        <v>2.5</v>
      </c>
      <c r="N46" s="375">
        <f t="shared" si="0"/>
        <v>105</v>
      </c>
      <c r="O46" s="375">
        <v>68</v>
      </c>
      <c r="P46" s="77"/>
      <c r="Q46" s="77"/>
      <c r="R46" s="77"/>
      <c r="S46" s="77">
        <v>16</v>
      </c>
      <c r="T46" s="77"/>
      <c r="U46" s="25" t="s">
        <v>286</v>
      </c>
    </row>
    <row r="47" ht="20" customHeight="1" spans="1:21">
      <c r="A47" s="268" t="s">
        <v>605</v>
      </c>
      <c r="B47" s="595" t="s">
        <v>606</v>
      </c>
      <c r="C47" s="347">
        <v>15847572419</v>
      </c>
      <c r="D47" s="77" t="s">
        <v>104</v>
      </c>
      <c r="E47" s="20"/>
      <c r="F47" s="77">
        <v>34</v>
      </c>
      <c r="G47" s="77"/>
      <c r="H47" s="77"/>
      <c r="I47" s="77"/>
      <c r="J47" s="77"/>
      <c r="K47" s="77">
        <v>18</v>
      </c>
      <c r="L47" s="77">
        <v>3.5</v>
      </c>
      <c r="M47" s="77">
        <v>2.2</v>
      </c>
      <c r="N47" s="375">
        <f t="shared" si="0"/>
        <v>138.6</v>
      </c>
      <c r="O47" s="375">
        <v>90</v>
      </c>
      <c r="P47" s="77"/>
      <c r="Q47" s="77"/>
      <c r="R47" s="77"/>
      <c r="S47" s="77">
        <v>20</v>
      </c>
      <c r="T47" s="77"/>
      <c r="U47" s="25" t="s">
        <v>286</v>
      </c>
    </row>
    <row r="48" ht="20" customHeight="1" spans="1:21">
      <c r="A48" s="292" t="s">
        <v>607</v>
      </c>
      <c r="B48" s="595" t="s">
        <v>608</v>
      </c>
      <c r="C48" s="347">
        <v>13847538961</v>
      </c>
      <c r="D48" s="77" t="s">
        <v>104</v>
      </c>
      <c r="E48" s="20"/>
      <c r="F48" s="77">
        <v>20</v>
      </c>
      <c r="G48" s="77"/>
      <c r="H48" s="77"/>
      <c r="I48" s="77"/>
      <c r="J48" s="77"/>
      <c r="K48" s="77">
        <v>12</v>
      </c>
      <c r="L48" s="77">
        <v>2.5</v>
      </c>
      <c r="M48" s="77">
        <v>2.3</v>
      </c>
      <c r="N48" s="375">
        <f t="shared" si="0"/>
        <v>69</v>
      </c>
      <c r="O48" s="375">
        <v>45</v>
      </c>
      <c r="P48" s="77"/>
      <c r="Q48" s="77"/>
      <c r="R48" s="77"/>
      <c r="S48" s="77">
        <v>15</v>
      </c>
      <c r="T48" s="77"/>
      <c r="U48" s="25" t="s">
        <v>286</v>
      </c>
    </row>
    <row r="49" ht="20" customHeight="1" spans="1:21">
      <c r="A49" s="292" t="s">
        <v>609</v>
      </c>
      <c r="B49" s="292" t="s">
        <v>610</v>
      </c>
      <c r="C49" s="347">
        <v>15047543014</v>
      </c>
      <c r="D49" s="77" t="s">
        <v>104</v>
      </c>
      <c r="E49" s="20"/>
      <c r="F49" s="77">
        <v>32</v>
      </c>
      <c r="G49" s="77"/>
      <c r="H49" s="77"/>
      <c r="I49" s="77"/>
      <c r="J49" s="77"/>
      <c r="K49" s="77">
        <v>16</v>
      </c>
      <c r="L49" s="77">
        <v>3</v>
      </c>
      <c r="M49" s="77">
        <v>2.4</v>
      </c>
      <c r="N49" s="375">
        <f t="shared" si="0"/>
        <v>115.2</v>
      </c>
      <c r="O49" s="375">
        <v>75</v>
      </c>
      <c r="P49" s="77"/>
      <c r="Q49" s="77"/>
      <c r="R49" s="77"/>
      <c r="S49" s="77">
        <v>17</v>
      </c>
      <c r="T49" s="77"/>
      <c r="U49" s="25" t="s">
        <v>286</v>
      </c>
    </row>
    <row r="50" ht="20" customHeight="1" spans="1:21">
      <c r="A50" s="268" t="s">
        <v>611</v>
      </c>
      <c r="B50" s="595" t="s">
        <v>612</v>
      </c>
      <c r="C50" s="487">
        <v>13948151296</v>
      </c>
      <c r="D50" s="77" t="s">
        <v>104</v>
      </c>
      <c r="E50" s="20"/>
      <c r="F50" s="77">
        <v>18</v>
      </c>
      <c r="G50" s="77"/>
      <c r="H50" s="77"/>
      <c r="I50" s="77"/>
      <c r="J50" s="77"/>
      <c r="K50" s="77">
        <v>20</v>
      </c>
      <c r="L50" s="77">
        <v>3</v>
      </c>
      <c r="M50" s="77">
        <v>2.5</v>
      </c>
      <c r="N50" s="375">
        <f t="shared" si="0"/>
        <v>150</v>
      </c>
      <c r="O50" s="375">
        <f>N50*0.65</f>
        <v>97.5</v>
      </c>
      <c r="P50" s="77"/>
      <c r="Q50" s="77"/>
      <c r="R50" s="77"/>
      <c r="S50" s="77">
        <v>18</v>
      </c>
      <c r="T50" s="77"/>
      <c r="U50" s="25" t="s">
        <v>286</v>
      </c>
    </row>
    <row r="51" ht="20" customHeight="1" spans="1:21">
      <c r="A51" s="268" t="s">
        <v>613</v>
      </c>
      <c r="B51" s="292" t="s">
        <v>614</v>
      </c>
      <c r="C51" s="347">
        <v>15047465014</v>
      </c>
      <c r="D51" s="77" t="s">
        <v>104</v>
      </c>
      <c r="E51" s="20"/>
      <c r="F51" s="77">
        <v>20</v>
      </c>
      <c r="G51" s="77"/>
      <c r="H51" s="77">
        <v>60</v>
      </c>
      <c r="I51" s="77"/>
      <c r="J51" s="77"/>
      <c r="K51" s="77">
        <v>12</v>
      </c>
      <c r="L51" s="77">
        <v>3</v>
      </c>
      <c r="M51" s="77">
        <v>2</v>
      </c>
      <c r="N51" s="375">
        <f t="shared" si="0"/>
        <v>72</v>
      </c>
      <c r="O51" s="375">
        <f>N51*0.65</f>
        <v>46.8</v>
      </c>
      <c r="P51" s="77"/>
      <c r="Q51" s="77"/>
      <c r="R51" s="77"/>
      <c r="S51" s="77">
        <v>11</v>
      </c>
      <c r="T51" s="77"/>
      <c r="U51" s="25" t="s">
        <v>307</v>
      </c>
    </row>
    <row r="52" ht="20" customHeight="1" spans="1:21">
      <c r="A52" s="292" t="s">
        <v>615</v>
      </c>
      <c r="B52" s="292" t="s">
        <v>616</v>
      </c>
      <c r="C52" s="347">
        <v>13474858095</v>
      </c>
      <c r="D52" s="77" t="s">
        <v>104</v>
      </c>
      <c r="E52" s="20"/>
      <c r="F52" s="77"/>
      <c r="G52" s="77"/>
      <c r="H52" s="77">
        <v>65</v>
      </c>
      <c r="I52" s="77"/>
      <c r="J52" s="77"/>
      <c r="K52" s="77">
        <v>10</v>
      </c>
      <c r="L52" s="77">
        <v>4</v>
      </c>
      <c r="M52" s="77">
        <v>2.2</v>
      </c>
      <c r="N52" s="375">
        <f t="shared" si="0"/>
        <v>88</v>
      </c>
      <c r="O52" s="375">
        <f>N52*0.65</f>
        <v>57.2</v>
      </c>
      <c r="P52" s="77"/>
      <c r="Q52" s="77"/>
      <c r="R52" s="77"/>
      <c r="S52" s="77">
        <v>7</v>
      </c>
      <c r="T52" s="77"/>
      <c r="U52" s="25" t="s">
        <v>313</v>
      </c>
    </row>
    <row r="53" ht="21" customHeight="1" spans="1:21">
      <c r="A53" s="268" t="s">
        <v>617</v>
      </c>
      <c r="B53" s="595" t="s">
        <v>618</v>
      </c>
      <c r="C53" s="347">
        <v>15048527811</v>
      </c>
      <c r="D53" s="77" t="s">
        <v>104</v>
      </c>
      <c r="E53" s="20"/>
      <c r="F53" s="77">
        <v>36</v>
      </c>
      <c r="G53" s="77"/>
      <c r="H53" s="77"/>
      <c r="I53" s="77"/>
      <c r="J53" s="77"/>
      <c r="K53" s="77">
        <v>22</v>
      </c>
      <c r="L53" s="77">
        <v>3.5</v>
      </c>
      <c r="M53" s="77">
        <v>2.3</v>
      </c>
      <c r="N53" s="375">
        <f t="shared" si="0"/>
        <v>177.1</v>
      </c>
      <c r="O53" s="375">
        <v>115</v>
      </c>
      <c r="P53" s="77"/>
      <c r="Q53" s="77"/>
      <c r="R53" s="77"/>
      <c r="S53" s="77">
        <v>18</v>
      </c>
      <c r="T53" s="77"/>
      <c r="U53" s="25" t="s">
        <v>307</v>
      </c>
    </row>
    <row r="54" s="28" customFormat="1" ht="26.25" customHeight="1" spans="1:21">
      <c r="A54" s="292" t="s">
        <v>619</v>
      </c>
      <c r="B54" s="292" t="s">
        <v>620</v>
      </c>
      <c r="C54" s="352">
        <v>15847544468</v>
      </c>
      <c r="D54" s="77" t="s">
        <v>104</v>
      </c>
      <c r="E54" s="26"/>
      <c r="F54" s="75">
        <v>35</v>
      </c>
      <c r="G54" s="75"/>
      <c r="H54" s="75"/>
      <c r="I54" s="75"/>
      <c r="J54" s="75"/>
      <c r="K54" s="75">
        <v>21</v>
      </c>
      <c r="L54" s="75">
        <v>3.5</v>
      </c>
      <c r="M54" s="75">
        <v>2.4</v>
      </c>
      <c r="N54" s="375">
        <f t="shared" si="0"/>
        <v>176.4</v>
      </c>
      <c r="O54" s="375">
        <v>115</v>
      </c>
      <c r="P54" s="75"/>
      <c r="Q54" s="75"/>
      <c r="R54" s="77"/>
      <c r="S54" s="75">
        <v>18</v>
      </c>
      <c r="T54" s="75"/>
      <c r="U54" s="25" t="s">
        <v>313</v>
      </c>
    </row>
    <row r="55" s="28" customFormat="1" ht="26.25" customHeight="1" spans="1:21">
      <c r="A55" s="350" t="s">
        <v>72</v>
      </c>
      <c r="B55" s="351"/>
      <c r="C55" s="352"/>
      <c r="D55" s="19"/>
      <c r="E55" s="26"/>
      <c r="F55" s="19">
        <f>SUM(F7:F54)</f>
        <v>1058</v>
      </c>
      <c r="G55" s="19"/>
      <c r="H55" s="19">
        <f>SUM(H7:H54)</f>
        <v>767</v>
      </c>
      <c r="I55" s="19"/>
      <c r="J55" s="19"/>
      <c r="K55" s="19"/>
      <c r="L55" s="19"/>
      <c r="M55" s="19"/>
      <c r="N55" s="77">
        <f>SUM(N7:N54)</f>
        <v>4635.98</v>
      </c>
      <c r="O55" s="19">
        <f>SUM(O7:O54)</f>
        <v>3012.6</v>
      </c>
      <c r="P55" s="19"/>
      <c r="Q55" s="19"/>
      <c r="R55" s="19"/>
      <c r="S55" s="19">
        <f>SUM(S7:S54)</f>
        <v>699</v>
      </c>
      <c r="T55" s="19"/>
      <c r="U55" s="26"/>
    </row>
    <row r="56" ht="21" customHeight="1" spans="1:2">
      <c r="A56" s="27" t="s">
        <v>621</v>
      </c>
      <c r="B56" s="27"/>
    </row>
    <row r="57" ht="32.25" customHeight="1" spans="1:1">
      <c r="A57" t="s">
        <v>116</v>
      </c>
    </row>
  </sheetData>
  <mergeCells count="23">
    <mergeCell ref="A2:U2"/>
    <mergeCell ref="A3:C3"/>
    <mergeCell ref="E4:I4"/>
    <mergeCell ref="J4:R4"/>
    <mergeCell ref="S4:T4"/>
    <mergeCell ref="K5:O5"/>
    <mergeCell ref="P5:Q5"/>
    <mergeCell ref="A55:C55"/>
    <mergeCell ref="A56:B56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P6:Q6"/>
  </dataValidations>
  <pageMargins left="0.279166666666667" right="0.207638888888889" top="0.313888888888889" bottom="0.354166666666667" header="0.235416666666667" footer="0.235416666666667"/>
  <pageSetup paperSize="9" orientation="landscape" horizontalDpi="600" verticalDpi="3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workbookViewId="0">
      <selection activeCell="L22" sqref="L22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9" width="4.81666666666667" style="360" customWidth="1"/>
    <col min="10" max="11" width="3.63333333333333" style="360" customWidth="1"/>
    <col min="12" max="16" width="4.81666666666667" style="360" customWidth="1"/>
    <col min="17" max="17" width="6.25" style="360" customWidth="1"/>
    <col min="18" max="19" width="4.81666666666667" style="360" customWidth="1"/>
    <col min="20" max="20" width="6.875" style="360" customWidth="1"/>
    <col min="21" max="21" width="4.81666666666667" style="360" customWidth="1"/>
    <col min="22" max="22" width="5.725" style="360" customWidth="1"/>
    <col min="23" max="23" width="5.35833333333333" style="360" customWidth="1"/>
    <col min="24" max="16384" width="6" style="360" customWidth="1"/>
  </cols>
  <sheetData>
    <row r="1" ht="15.75" customHeight="1" spans="1:23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ht="22.5" customHeight="1" spans="1:23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</row>
    <row r="3" ht="24.95" customHeight="1" spans="1:23">
      <c r="A3" s="365" t="s">
        <v>118</v>
      </c>
      <c r="B3" s="366"/>
      <c r="C3" s="367"/>
      <c r="D3" s="368"/>
      <c r="E3" s="368"/>
      <c r="F3" s="365" t="s">
        <v>622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7"/>
    </row>
    <row r="4" s="359" customFormat="1" ht="35" customHeight="1" spans="1:23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71"/>
      <c r="J4" s="369" t="s">
        <v>85</v>
      </c>
      <c r="K4" s="371"/>
      <c r="L4" s="382" t="s">
        <v>8</v>
      </c>
      <c r="M4" s="383"/>
      <c r="N4" s="383"/>
      <c r="O4" s="383"/>
      <c r="P4" s="383"/>
      <c r="Q4" s="383"/>
      <c r="R4" s="383"/>
      <c r="S4" s="383"/>
      <c r="T4" s="384"/>
      <c r="U4" s="369" t="s">
        <v>9</v>
      </c>
      <c r="V4" s="371"/>
      <c r="W4" s="369" t="s">
        <v>86</v>
      </c>
    </row>
    <row r="5" s="359" customFormat="1" ht="21" customHeight="1" spans="1:23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90</v>
      </c>
      <c r="I5" s="369" t="s">
        <v>91</v>
      </c>
      <c r="J5" s="369" t="s">
        <v>92</v>
      </c>
      <c r="K5" s="369" t="s">
        <v>93</v>
      </c>
      <c r="L5" s="369" t="s">
        <v>15</v>
      </c>
      <c r="M5" s="369" t="s">
        <v>94</v>
      </c>
      <c r="N5" s="371"/>
      <c r="O5" s="371"/>
      <c r="P5" s="371"/>
      <c r="Q5" s="371"/>
      <c r="R5" s="369" t="s">
        <v>95</v>
      </c>
      <c r="S5" s="371"/>
      <c r="T5" s="369" t="s">
        <v>18</v>
      </c>
      <c r="U5" s="369" t="s">
        <v>19</v>
      </c>
      <c r="V5" s="369" t="s">
        <v>20</v>
      </c>
      <c r="W5" s="371"/>
    </row>
    <row r="6" s="359" customFormat="1" ht="72" customHeight="1" spans="1:23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69" t="s">
        <v>96</v>
      </c>
      <c r="N6" s="369" t="s">
        <v>97</v>
      </c>
      <c r="O6" s="369" t="s">
        <v>98</v>
      </c>
      <c r="P6" s="369" t="s">
        <v>99</v>
      </c>
      <c r="Q6" s="369" t="s">
        <v>100</v>
      </c>
      <c r="R6" s="369" t="s">
        <v>101</v>
      </c>
      <c r="S6" s="369" t="s">
        <v>100</v>
      </c>
      <c r="T6" s="371"/>
      <c r="U6" s="371"/>
      <c r="V6" s="371"/>
      <c r="W6" s="371"/>
    </row>
    <row r="7" ht="26.25" customHeight="1" spans="1:23">
      <c r="A7" s="481" t="s">
        <v>623</v>
      </c>
      <c r="B7" s="481" t="s">
        <v>624</v>
      </c>
      <c r="C7" s="481">
        <v>13848556880</v>
      </c>
      <c r="D7" s="405" t="s">
        <v>104</v>
      </c>
      <c r="E7" s="405"/>
      <c r="F7" s="405">
        <v>38</v>
      </c>
      <c r="G7" s="405"/>
      <c r="H7" s="405"/>
      <c r="I7" s="405"/>
      <c r="J7" s="405"/>
      <c r="K7" s="405"/>
      <c r="L7" s="405"/>
      <c r="M7" s="481">
        <v>21</v>
      </c>
      <c r="N7" s="481">
        <v>5</v>
      </c>
      <c r="O7" s="481">
        <v>2</v>
      </c>
      <c r="P7" s="481">
        <f>M7*N7*O7</f>
        <v>210</v>
      </c>
      <c r="Q7" s="481">
        <f>P7*0.65</f>
        <v>136.5</v>
      </c>
      <c r="R7" s="405"/>
      <c r="S7" s="405"/>
      <c r="T7" s="481">
        <f>Q7+S7</f>
        <v>136.5</v>
      </c>
      <c r="U7" s="405">
        <v>31</v>
      </c>
      <c r="V7" s="405"/>
      <c r="W7" s="481" t="s">
        <v>625</v>
      </c>
    </row>
    <row r="8" ht="21" customHeight="1" spans="1:23">
      <c r="A8" s="380" t="s">
        <v>166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</row>
    <row r="9" ht="32.25" customHeight="1" spans="1:23">
      <c r="A9" s="361" t="s">
        <v>116</v>
      </c>
      <c r="B9" s="362"/>
      <c r="C9" s="362"/>
      <c r="D9" s="362"/>
      <c r="E9" s="362"/>
      <c r="F9" s="362"/>
      <c r="G9" s="362"/>
      <c r="H9" s="362"/>
      <c r="I9" s="362"/>
      <c r="J9" s="362"/>
      <c r="K9" s="361" t="s">
        <v>117</v>
      </c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</row>
  </sheetData>
  <mergeCells count="23">
    <mergeCell ref="A2:W2"/>
    <mergeCell ref="E4:I4"/>
    <mergeCell ref="J4:K4"/>
    <mergeCell ref="L4:T4"/>
    <mergeCell ref="U4:V4"/>
    <mergeCell ref="M5:Q5"/>
    <mergeCell ref="R5:S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opLeftCell="A11" workbookViewId="0">
      <selection activeCell="I23" sqref="I23"/>
    </sheetView>
  </sheetViews>
  <sheetFormatPr defaultColWidth="9" defaultRowHeight="13.5"/>
  <cols>
    <col min="1" max="1" width="3.5" style="1" customWidth="1"/>
    <col min="2" max="2" width="11.5" style="1" customWidth="1"/>
    <col min="3" max="3" width="19.625" style="1" customWidth="1"/>
    <col min="4" max="4" width="13.5" style="1" customWidth="1"/>
    <col min="5" max="7" width="4.625" style="1" customWidth="1"/>
    <col min="8" max="9" width="4.125" style="1" customWidth="1"/>
    <col min="10" max="10" width="2.5" style="1" customWidth="1"/>
    <col min="11" max="11" width="2.25" style="1" customWidth="1"/>
    <col min="12" max="12" width="1.625" style="1" customWidth="1"/>
    <col min="13" max="15" width="4.75833333333333" style="1" customWidth="1"/>
    <col min="16" max="16" width="8.75833333333333" style="1" customWidth="1"/>
    <col min="17" max="17" width="6.5" style="1" customWidth="1"/>
    <col min="18" max="19" width="4.125" style="1" customWidth="1"/>
    <col min="20" max="20" width="6.625" style="1" customWidth="1"/>
    <col min="21" max="21" width="3.75833333333333" style="1" customWidth="1"/>
    <col min="22" max="22" width="4" style="1" customWidth="1"/>
    <col min="23" max="23" width="7.25833333333333" style="1" customWidth="1"/>
    <col min="24" max="16384" width="9" style="1"/>
  </cols>
  <sheetData>
    <row r="1" ht="15.75" customHeight="1" spans="2:2">
      <c r="B1" s="1" t="s">
        <v>77</v>
      </c>
    </row>
    <row r="2" ht="22.5" spans="2:23">
      <c r="B2" s="2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4.95" customHeight="1" spans="1:22">
      <c r="A3" s="472" t="s">
        <v>118</v>
      </c>
      <c r="B3" s="472"/>
      <c r="C3" s="472"/>
      <c r="D3" s="97"/>
      <c r="E3" s="472" t="s">
        <v>626</v>
      </c>
      <c r="F3" s="472"/>
      <c r="G3" s="472"/>
      <c r="H3" s="472"/>
      <c r="I3" s="472"/>
      <c r="J3" s="472"/>
      <c r="K3" s="472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470" customFormat="1" ht="28" customHeight="1" spans="1:23">
      <c r="A4" s="92" t="s">
        <v>423</v>
      </c>
      <c r="B4" s="6" t="s">
        <v>81</v>
      </c>
      <c r="C4" s="7" t="s">
        <v>82</v>
      </c>
      <c r="D4" s="6" t="s">
        <v>83</v>
      </c>
      <c r="E4" s="8" t="s">
        <v>84</v>
      </c>
      <c r="F4" s="6" t="s">
        <v>6</v>
      </c>
      <c r="G4" s="6"/>
      <c r="H4" s="6"/>
      <c r="I4" s="6"/>
      <c r="J4" s="6" t="s">
        <v>85</v>
      </c>
      <c r="K4" s="6"/>
      <c r="L4" s="21" t="s">
        <v>8</v>
      </c>
      <c r="M4" s="22"/>
      <c r="N4" s="22"/>
      <c r="O4" s="22"/>
      <c r="P4" s="22"/>
      <c r="Q4" s="22"/>
      <c r="R4" s="22"/>
      <c r="S4" s="22"/>
      <c r="T4" s="24"/>
      <c r="U4" s="25" t="s">
        <v>424</v>
      </c>
      <c r="V4" s="25"/>
      <c r="W4" s="25" t="s">
        <v>86</v>
      </c>
    </row>
    <row r="5" s="470" customFormat="1" ht="21" customHeight="1" spans="1:23">
      <c r="A5" s="93"/>
      <c r="B5" s="6"/>
      <c r="C5" s="9"/>
      <c r="D5" s="6"/>
      <c r="E5" s="8"/>
      <c r="F5" s="8" t="s">
        <v>87</v>
      </c>
      <c r="G5" s="8" t="s">
        <v>88</v>
      </c>
      <c r="H5" s="8" t="s">
        <v>89</v>
      </c>
      <c r="I5" s="8" t="s">
        <v>91</v>
      </c>
      <c r="J5" s="6" t="s">
        <v>92</v>
      </c>
      <c r="K5" s="6" t="s">
        <v>93</v>
      </c>
      <c r="L5" s="6" t="s">
        <v>15</v>
      </c>
      <c r="M5" s="6" t="s">
        <v>94</v>
      </c>
      <c r="N5" s="6"/>
      <c r="O5" s="6"/>
      <c r="P5" s="6"/>
      <c r="Q5" s="6"/>
      <c r="R5" s="8" t="s">
        <v>95</v>
      </c>
      <c r="S5" s="8"/>
      <c r="T5" s="8" t="s">
        <v>18</v>
      </c>
      <c r="U5" s="8" t="s">
        <v>19</v>
      </c>
      <c r="V5" s="8" t="s">
        <v>20</v>
      </c>
      <c r="W5" s="25"/>
    </row>
    <row r="6" s="470" customFormat="1" ht="53.25" customHeight="1" spans="1:23">
      <c r="A6" s="94"/>
      <c r="B6" s="6"/>
      <c r="C6" s="10"/>
      <c r="D6" s="6"/>
      <c r="E6" s="8"/>
      <c r="F6" s="8"/>
      <c r="G6" s="8"/>
      <c r="H6" s="8"/>
      <c r="I6" s="8"/>
      <c r="J6" s="6"/>
      <c r="K6" s="6"/>
      <c r="L6" s="6"/>
      <c r="M6" s="8" t="s">
        <v>96</v>
      </c>
      <c r="N6" s="8" t="s">
        <v>97</v>
      </c>
      <c r="O6" s="8" t="s">
        <v>98</v>
      </c>
      <c r="P6" s="8" t="s">
        <v>99</v>
      </c>
      <c r="Q6" s="8" t="s">
        <v>100</v>
      </c>
      <c r="R6" s="8" t="s">
        <v>101</v>
      </c>
      <c r="S6" s="8" t="s">
        <v>100</v>
      </c>
      <c r="T6" s="8"/>
      <c r="U6" s="8"/>
      <c r="V6" s="8"/>
      <c r="W6" s="25"/>
    </row>
    <row r="7" s="91" customFormat="1" ht="20" customHeight="1" spans="1:23">
      <c r="A7" s="259">
        <v>1</v>
      </c>
      <c r="B7" s="117" t="s">
        <v>627</v>
      </c>
      <c r="C7" s="596" t="s">
        <v>628</v>
      </c>
      <c r="D7" s="121">
        <v>15750495360</v>
      </c>
      <c r="E7" s="136" t="s">
        <v>104</v>
      </c>
      <c r="F7" s="136"/>
      <c r="G7" s="136">
        <v>14</v>
      </c>
      <c r="H7" s="136"/>
      <c r="I7" s="136"/>
      <c r="J7" s="136"/>
      <c r="K7" s="259"/>
      <c r="L7" s="259"/>
      <c r="M7" s="136">
        <v>20</v>
      </c>
      <c r="N7" s="136">
        <v>3</v>
      </c>
      <c r="O7" s="136">
        <v>2.5</v>
      </c>
      <c r="P7" s="375">
        <f>M7*N7*O7</f>
        <v>150</v>
      </c>
      <c r="Q7" s="375">
        <f>P7*0.65</f>
        <v>97.5</v>
      </c>
      <c r="R7" s="136"/>
      <c r="S7" s="136"/>
      <c r="T7" s="478" t="s">
        <v>629</v>
      </c>
      <c r="U7" s="136">
        <v>30</v>
      </c>
      <c r="V7" s="136"/>
      <c r="W7" s="138" t="s">
        <v>630</v>
      </c>
    </row>
    <row r="8" s="91" customFormat="1" ht="20" customHeight="1" spans="1:23">
      <c r="A8" s="259">
        <v>2</v>
      </c>
      <c r="B8" s="117" t="s">
        <v>631</v>
      </c>
      <c r="C8" s="596" t="s">
        <v>632</v>
      </c>
      <c r="D8" s="121">
        <v>13948559402</v>
      </c>
      <c r="E8" s="136" t="s">
        <v>104</v>
      </c>
      <c r="F8" s="136"/>
      <c r="G8" s="136">
        <v>12</v>
      </c>
      <c r="H8" s="136"/>
      <c r="I8" s="136"/>
      <c r="J8" s="136"/>
      <c r="K8" s="259"/>
      <c r="L8" s="259"/>
      <c r="M8" s="136">
        <v>22</v>
      </c>
      <c r="N8" s="136">
        <v>4</v>
      </c>
      <c r="O8" s="136">
        <v>2</v>
      </c>
      <c r="P8" s="375">
        <f t="shared" ref="P8:P32" si="0">M8*N8*O8</f>
        <v>176</v>
      </c>
      <c r="Q8" s="375">
        <v>114</v>
      </c>
      <c r="R8" s="136"/>
      <c r="S8" s="136"/>
      <c r="T8" s="478"/>
      <c r="U8" s="136">
        <v>6</v>
      </c>
      <c r="V8" s="136"/>
      <c r="W8" s="138" t="s">
        <v>630</v>
      </c>
    </row>
    <row r="9" s="91" customFormat="1" ht="20" customHeight="1" spans="1:23">
      <c r="A9" s="259" t="s">
        <v>37</v>
      </c>
      <c r="B9" s="117" t="s">
        <v>631</v>
      </c>
      <c r="C9" s="596" t="s">
        <v>632</v>
      </c>
      <c r="D9" s="121">
        <v>13948559402</v>
      </c>
      <c r="E9" s="136" t="s">
        <v>104</v>
      </c>
      <c r="F9" s="136"/>
      <c r="G9" s="136"/>
      <c r="H9" s="136"/>
      <c r="I9" s="136"/>
      <c r="J9" s="136"/>
      <c r="K9" s="259"/>
      <c r="L9" s="259"/>
      <c r="M9" s="136">
        <v>16</v>
      </c>
      <c r="N9" s="136">
        <v>3</v>
      </c>
      <c r="O9" s="136">
        <v>2</v>
      </c>
      <c r="P9" s="375">
        <f t="shared" si="0"/>
        <v>96</v>
      </c>
      <c r="Q9" s="375">
        <v>62</v>
      </c>
      <c r="R9" s="136"/>
      <c r="S9" s="136"/>
      <c r="T9" s="478"/>
      <c r="U9" s="136">
        <v>35</v>
      </c>
      <c r="V9" s="136"/>
      <c r="W9" s="138" t="s">
        <v>633</v>
      </c>
    </row>
    <row r="10" s="91" customFormat="1" ht="20" customHeight="1" spans="1:23">
      <c r="A10" s="259">
        <v>3</v>
      </c>
      <c r="B10" s="117" t="s">
        <v>634</v>
      </c>
      <c r="C10" s="596" t="s">
        <v>635</v>
      </c>
      <c r="D10" s="121">
        <v>13848550148</v>
      </c>
      <c r="E10" s="136" t="s">
        <v>104</v>
      </c>
      <c r="F10" s="136"/>
      <c r="G10" s="136">
        <v>28</v>
      </c>
      <c r="H10" s="136"/>
      <c r="I10" s="136"/>
      <c r="J10" s="136"/>
      <c r="K10" s="259"/>
      <c r="L10" s="259"/>
      <c r="M10" s="136">
        <v>20</v>
      </c>
      <c r="N10" s="136">
        <v>4</v>
      </c>
      <c r="O10" s="136">
        <v>2.5</v>
      </c>
      <c r="P10" s="375">
        <f t="shared" si="0"/>
        <v>200</v>
      </c>
      <c r="Q10" s="375">
        <f>P10*0.65</f>
        <v>130</v>
      </c>
      <c r="R10" s="136"/>
      <c r="S10" s="136"/>
      <c r="T10" s="478"/>
      <c r="U10" s="136">
        <v>5</v>
      </c>
      <c r="V10" s="136"/>
      <c r="W10" s="138" t="s">
        <v>630</v>
      </c>
    </row>
    <row r="11" s="91" customFormat="1" ht="20" customHeight="1" spans="1:23">
      <c r="A11" s="259">
        <v>4</v>
      </c>
      <c r="B11" s="117" t="s">
        <v>636</v>
      </c>
      <c r="C11" s="596" t="s">
        <v>637</v>
      </c>
      <c r="D11" s="121">
        <v>15134769554</v>
      </c>
      <c r="E11" s="136" t="s">
        <v>104</v>
      </c>
      <c r="F11" s="136"/>
      <c r="G11" s="134">
        <v>18</v>
      </c>
      <c r="H11" s="134"/>
      <c r="I11" s="134"/>
      <c r="J11" s="134"/>
      <c r="K11" s="134"/>
      <c r="L11" s="134"/>
      <c r="M11" s="134">
        <v>15</v>
      </c>
      <c r="N11" s="134">
        <v>3</v>
      </c>
      <c r="O11" s="134">
        <v>2.5</v>
      </c>
      <c r="P11" s="375">
        <f t="shared" si="0"/>
        <v>112.5</v>
      </c>
      <c r="Q11" s="375">
        <v>73</v>
      </c>
      <c r="R11" s="134"/>
      <c r="S11" s="134"/>
      <c r="T11" s="479"/>
      <c r="U11" s="134">
        <v>24</v>
      </c>
      <c r="V11" s="134"/>
      <c r="W11" s="138" t="s">
        <v>630</v>
      </c>
    </row>
    <row r="12" s="91" customFormat="1" ht="20" customHeight="1" spans="1:23">
      <c r="A12" s="259">
        <v>5</v>
      </c>
      <c r="B12" s="117" t="s">
        <v>638</v>
      </c>
      <c r="C12" s="120" t="s">
        <v>639</v>
      </c>
      <c r="D12" s="121">
        <v>15048547789</v>
      </c>
      <c r="E12" s="136" t="s">
        <v>104</v>
      </c>
      <c r="F12" s="136"/>
      <c r="G12" s="134">
        <v>12</v>
      </c>
      <c r="H12" s="134"/>
      <c r="I12" s="134"/>
      <c r="J12" s="134"/>
      <c r="K12" s="134"/>
      <c r="L12" s="134"/>
      <c r="M12" s="134">
        <v>15</v>
      </c>
      <c r="N12" s="134">
        <v>2</v>
      </c>
      <c r="O12" s="134">
        <v>1.5</v>
      </c>
      <c r="P12" s="375">
        <f t="shared" si="0"/>
        <v>45</v>
      </c>
      <c r="Q12" s="375">
        <v>29</v>
      </c>
      <c r="R12" s="134"/>
      <c r="S12" s="134"/>
      <c r="T12" s="479"/>
      <c r="U12" s="134">
        <v>28</v>
      </c>
      <c r="V12" s="134"/>
      <c r="W12" s="138" t="s">
        <v>633</v>
      </c>
    </row>
    <row r="13" s="91" customFormat="1" ht="20" customHeight="1" spans="1:23">
      <c r="A13" s="259">
        <v>6</v>
      </c>
      <c r="B13" s="117" t="s">
        <v>640</v>
      </c>
      <c r="C13" s="473" t="s">
        <v>641</v>
      </c>
      <c r="D13" s="121">
        <v>13847959144</v>
      </c>
      <c r="E13" s="136" t="s">
        <v>104</v>
      </c>
      <c r="F13" s="136"/>
      <c r="G13" s="134">
        <v>26</v>
      </c>
      <c r="H13" s="134"/>
      <c r="I13" s="134"/>
      <c r="J13" s="134"/>
      <c r="K13" s="134"/>
      <c r="L13" s="134"/>
      <c r="M13" s="134">
        <v>20</v>
      </c>
      <c r="N13" s="134">
        <v>4</v>
      </c>
      <c r="O13" s="134">
        <v>2.5</v>
      </c>
      <c r="P13" s="375">
        <f t="shared" si="0"/>
        <v>200</v>
      </c>
      <c r="Q13" s="375">
        <f>P13*0.65</f>
        <v>130</v>
      </c>
      <c r="R13" s="134"/>
      <c r="S13" s="134"/>
      <c r="T13" s="479"/>
      <c r="U13" s="134">
        <v>33</v>
      </c>
      <c r="V13" s="134"/>
      <c r="W13" s="138" t="s">
        <v>630</v>
      </c>
    </row>
    <row r="14" s="91" customFormat="1" ht="20" customHeight="1" spans="1:23">
      <c r="A14" s="259">
        <v>7</v>
      </c>
      <c r="B14" s="117" t="s">
        <v>642</v>
      </c>
      <c r="C14" s="596" t="s">
        <v>643</v>
      </c>
      <c r="D14" s="119" t="s">
        <v>644</v>
      </c>
      <c r="E14" s="136" t="s">
        <v>104</v>
      </c>
      <c r="F14" s="136"/>
      <c r="G14" s="134">
        <v>28</v>
      </c>
      <c r="H14" s="134"/>
      <c r="I14" s="134"/>
      <c r="J14" s="134"/>
      <c r="K14" s="134"/>
      <c r="L14" s="134"/>
      <c r="M14" s="134">
        <v>20</v>
      </c>
      <c r="N14" s="134">
        <v>4</v>
      </c>
      <c r="O14" s="134">
        <v>2.5</v>
      </c>
      <c r="P14" s="375">
        <f t="shared" si="0"/>
        <v>200</v>
      </c>
      <c r="Q14" s="375">
        <f>P14*0.65</f>
        <v>130</v>
      </c>
      <c r="R14" s="134"/>
      <c r="S14" s="134"/>
      <c r="T14" s="479"/>
      <c r="U14" s="134">
        <v>28</v>
      </c>
      <c r="V14" s="134"/>
      <c r="W14" s="138" t="s">
        <v>630</v>
      </c>
    </row>
    <row r="15" s="91" customFormat="1" ht="20" customHeight="1" spans="1:23">
      <c r="A15" s="259">
        <v>8</v>
      </c>
      <c r="B15" s="117" t="s">
        <v>645</v>
      </c>
      <c r="C15" s="473" t="s">
        <v>646</v>
      </c>
      <c r="D15" s="121">
        <v>14747570402</v>
      </c>
      <c r="E15" s="136" t="s">
        <v>143</v>
      </c>
      <c r="F15" s="136"/>
      <c r="G15" s="134">
        <v>12</v>
      </c>
      <c r="H15" s="134"/>
      <c r="I15" s="134"/>
      <c r="J15" s="134"/>
      <c r="K15" s="134"/>
      <c r="L15" s="134"/>
      <c r="M15" s="134">
        <v>15</v>
      </c>
      <c r="N15" s="134">
        <v>2</v>
      </c>
      <c r="O15" s="134">
        <v>1.5</v>
      </c>
      <c r="P15" s="375">
        <f t="shared" si="0"/>
        <v>45</v>
      </c>
      <c r="Q15" s="375">
        <v>29</v>
      </c>
      <c r="R15" s="134"/>
      <c r="S15" s="134"/>
      <c r="T15" s="479"/>
      <c r="U15" s="134">
        <v>30</v>
      </c>
      <c r="V15" s="134"/>
      <c r="W15" s="138" t="s">
        <v>633</v>
      </c>
    </row>
    <row r="16" s="91" customFormat="1" ht="20" customHeight="1" spans="1:23">
      <c r="A16" s="259">
        <v>9</v>
      </c>
      <c r="B16" s="117" t="s">
        <v>647</v>
      </c>
      <c r="C16" s="596" t="s">
        <v>648</v>
      </c>
      <c r="D16" s="121">
        <v>13848957436</v>
      </c>
      <c r="E16" s="136" t="s">
        <v>104</v>
      </c>
      <c r="F16" s="136"/>
      <c r="G16" s="134">
        <v>4</v>
      </c>
      <c r="H16" s="134">
        <v>35</v>
      </c>
      <c r="I16" s="134"/>
      <c r="J16" s="134"/>
      <c r="K16" s="134"/>
      <c r="L16" s="134"/>
      <c r="M16" s="134">
        <v>15</v>
      </c>
      <c r="N16" s="134">
        <v>3</v>
      </c>
      <c r="O16" s="134">
        <v>1.4</v>
      </c>
      <c r="P16" s="375">
        <f t="shared" si="0"/>
        <v>63</v>
      </c>
      <c r="Q16" s="375">
        <v>41</v>
      </c>
      <c r="R16" s="134"/>
      <c r="S16" s="134"/>
      <c r="T16" s="479"/>
      <c r="U16" s="134">
        <v>23</v>
      </c>
      <c r="V16" s="134"/>
      <c r="W16" s="138" t="s">
        <v>633</v>
      </c>
    </row>
    <row r="17" s="91" customFormat="1" ht="20" customHeight="1" spans="1:23">
      <c r="A17" s="259">
        <v>10</v>
      </c>
      <c r="B17" s="474" t="s">
        <v>649</v>
      </c>
      <c r="C17" s="596" t="s">
        <v>650</v>
      </c>
      <c r="D17" s="121">
        <v>13171107468</v>
      </c>
      <c r="E17" s="136" t="s">
        <v>104</v>
      </c>
      <c r="F17" s="136"/>
      <c r="G17" s="134">
        <v>18</v>
      </c>
      <c r="H17" s="134"/>
      <c r="I17" s="134"/>
      <c r="J17" s="134"/>
      <c r="K17" s="134"/>
      <c r="L17" s="134"/>
      <c r="M17" s="134">
        <v>15</v>
      </c>
      <c r="N17" s="134">
        <v>3.5</v>
      </c>
      <c r="O17" s="134">
        <v>2</v>
      </c>
      <c r="P17" s="375">
        <f t="shared" si="0"/>
        <v>105</v>
      </c>
      <c r="Q17" s="375">
        <v>68</v>
      </c>
      <c r="R17" s="134"/>
      <c r="S17" s="134"/>
      <c r="T17" s="479"/>
      <c r="U17" s="134">
        <v>38</v>
      </c>
      <c r="V17" s="134"/>
      <c r="W17" s="138" t="s">
        <v>633</v>
      </c>
    </row>
    <row r="18" s="91" customFormat="1" ht="20" customHeight="1" spans="1:23">
      <c r="A18" s="259">
        <v>11</v>
      </c>
      <c r="B18" s="117" t="s">
        <v>651</v>
      </c>
      <c r="C18" s="596" t="s">
        <v>652</v>
      </c>
      <c r="D18" s="119" t="s">
        <v>653</v>
      </c>
      <c r="E18" s="136" t="s">
        <v>104</v>
      </c>
      <c r="F18" s="136"/>
      <c r="G18" s="134">
        <v>11</v>
      </c>
      <c r="H18" s="134"/>
      <c r="I18" s="134"/>
      <c r="J18" s="134"/>
      <c r="K18" s="134"/>
      <c r="L18" s="134"/>
      <c r="M18" s="134">
        <v>12</v>
      </c>
      <c r="N18" s="134">
        <v>2.2</v>
      </c>
      <c r="O18" s="134">
        <v>2.5</v>
      </c>
      <c r="P18" s="375">
        <f t="shared" si="0"/>
        <v>66</v>
      </c>
      <c r="Q18" s="375">
        <f>P18*0.65</f>
        <v>42.9</v>
      </c>
      <c r="R18" s="134"/>
      <c r="S18" s="134"/>
      <c r="T18" s="279"/>
      <c r="U18" s="134">
        <v>4</v>
      </c>
      <c r="V18" s="134"/>
      <c r="W18" s="138" t="s">
        <v>633</v>
      </c>
    </row>
    <row r="19" s="91" customFormat="1" ht="20" customHeight="1" spans="1:23">
      <c r="A19" s="259">
        <v>12</v>
      </c>
      <c r="B19" s="117" t="s">
        <v>654</v>
      </c>
      <c r="C19" s="596" t="s">
        <v>655</v>
      </c>
      <c r="D19" s="121">
        <v>15149978882</v>
      </c>
      <c r="E19" s="136" t="s">
        <v>104</v>
      </c>
      <c r="F19" s="136"/>
      <c r="G19" s="134"/>
      <c r="H19" s="134">
        <v>56</v>
      </c>
      <c r="I19" s="134"/>
      <c r="J19" s="134"/>
      <c r="K19" s="134"/>
      <c r="L19" s="134"/>
      <c r="M19" s="134">
        <v>18</v>
      </c>
      <c r="N19" s="134">
        <v>6</v>
      </c>
      <c r="O19" s="134">
        <v>1.9</v>
      </c>
      <c r="P19" s="375">
        <f t="shared" si="0"/>
        <v>205.2</v>
      </c>
      <c r="Q19" s="375">
        <v>133</v>
      </c>
      <c r="R19" s="134"/>
      <c r="S19" s="134"/>
      <c r="T19" s="479"/>
      <c r="U19" s="134">
        <v>10</v>
      </c>
      <c r="V19" s="134"/>
      <c r="W19" s="138" t="s">
        <v>656</v>
      </c>
    </row>
    <row r="20" s="91" customFormat="1" ht="20" customHeight="1" spans="1:23">
      <c r="A20" s="259">
        <v>13</v>
      </c>
      <c r="B20" s="117" t="s">
        <v>657</v>
      </c>
      <c r="C20" s="596" t="s">
        <v>658</v>
      </c>
      <c r="D20" s="121">
        <v>13948588473</v>
      </c>
      <c r="E20" s="136" t="s">
        <v>104</v>
      </c>
      <c r="F20" s="136"/>
      <c r="G20" s="134">
        <v>26</v>
      </c>
      <c r="H20" s="134"/>
      <c r="I20" s="134"/>
      <c r="J20" s="134"/>
      <c r="K20" s="134"/>
      <c r="L20" s="134"/>
      <c r="M20" s="134">
        <v>18</v>
      </c>
      <c r="N20" s="134">
        <v>3</v>
      </c>
      <c r="O20" s="134">
        <v>2.5</v>
      </c>
      <c r="P20" s="375">
        <f t="shared" si="0"/>
        <v>135</v>
      </c>
      <c r="Q20" s="375">
        <v>88</v>
      </c>
      <c r="R20" s="134"/>
      <c r="S20" s="134"/>
      <c r="T20" s="479"/>
      <c r="U20" s="134">
        <v>8</v>
      </c>
      <c r="V20" s="134"/>
      <c r="W20" s="138" t="s">
        <v>633</v>
      </c>
    </row>
    <row r="21" s="91" customFormat="1" ht="20" customHeight="1" spans="1:23">
      <c r="A21" s="259">
        <v>14</v>
      </c>
      <c r="B21" s="117" t="s">
        <v>659</v>
      </c>
      <c r="C21" s="596" t="s">
        <v>660</v>
      </c>
      <c r="D21" s="119" t="s">
        <v>661</v>
      </c>
      <c r="E21" s="136" t="s">
        <v>104</v>
      </c>
      <c r="F21" s="136"/>
      <c r="G21" s="134">
        <v>32</v>
      </c>
      <c r="H21" s="134"/>
      <c r="I21" s="134"/>
      <c r="J21" s="134"/>
      <c r="K21" s="134"/>
      <c r="L21" s="134"/>
      <c r="M21" s="134">
        <v>25</v>
      </c>
      <c r="N21" s="134">
        <v>4</v>
      </c>
      <c r="O21" s="134">
        <v>2.5</v>
      </c>
      <c r="P21" s="375">
        <f t="shared" si="0"/>
        <v>250</v>
      </c>
      <c r="Q21" s="375">
        <f>P21*0.65</f>
        <v>162.5</v>
      </c>
      <c r="R21" s="134"/>
      <c r="S21" s="134"/>
      <c r="T21" s="279"/>
      <c r="U21" s="134">
        <v>36</v>
      </c>
      <c r="V21" s="134"/>
      <c r="W21" s="138" t="s">
        <v>630</v>
      </c>
    </row>
    <row r="22" s="91" customFormat="1" ht="20" customHeight="1" spans="1:23">
      <c r="A22" s="259">
        <v>15</v>
      </c>
      <c r="B22" s="117" t="s">
        <v>662</v>
      </c>
      <c r="C22" s="596" t="s">
        <v>663</v>
      </c>
      <c r="D22" s="121">
        <v>16222875999</v>
      </c>
      <c r="E22" s="136" t="s">
        <v>104</v>
      </c>
      <c r="F22" s="136"/>
      <c r="G22" s="134">
        <v>24</v>
      </c>
      <c r="H22" s="134"/>
      <c r="I22" s="134"/>
      <c r="J22" s="134"/>
      <c r="K22" s="134"/>
      <c r="L22" s="134"/>
      <c r="M22" s="134">
        <v>25</v>
      </c>
      <c r="N22" s="134">
        <v>6</v>
      </c>
      <c r="O22" s="134">
        <v>2</v>
      </c>
      <c r="P22" s="375">
        <f t="shared" si="0"/>
        <v>300</v>
      </c>
      <c r="Q22" s="375">
        <f>P22*0.65</f>
        <v>195</v>
      </c>
      <c r="R22" s="134"/>
      <c r="S22" s="134"/>
      <c r="T22" s="479"/>
      <c r="U22" s="134">
        <v>25</v>
      </c>
      <c r="V22" s="134"/>
      <c r="W22" s="138" t="s">
        <v>630</v>
      </c>
    </row>
    <row r="23" s="91" customFormat="1" ht="20" customHeight="1" spans="1:23">
      <c r="A23" s="259">
        <v>16</v>
      </c>
      <c r="B23" s="117" t="s">
        <v>664</v>
      </c>
      <c r="C23" s="597" t="s">
        <v>665</v>
      </c>
      <c r="D23" s="121">
        <v>14747575868</v>
      </c>
      <c r="E23" s="136" t="s">
        <v>104</v>
      </c>
      <c r="F23" s="136"/>
      <c r="G23" s="134">
        <v>15</v>
      </c>
      <c r="H23" s="134"/>
      <c r="I23" s="134"/>
      <c r="J23" s="134"/>
      <c r="K23" s="134"/>
      <c r="L23" s="134"/>
      <c r="M23" s="134">
        <v>15</v>
      </c>
      <c r="N23" s="134">
        <v>3</v>
      </c>
      <c r="O23" s="134">
        <v>2.5</v>
      </c>
      <c r="P23" s="375">
        <f t="shared" si="0"/>
        <v>112.5</v>
      </c>
      <c r="Q23" s="375">
        <v>73</v>
      </c>
      <c r="R23" s="134"/>
      <c r="S23" s="134"/>
      <c r="T23" s="479"/>
      <c r="U23" s="134">
        <v>45</v>
      </c>
      <c r="V23" s="134"/>
      <c r="W23" s="138" t="s">
        <v>630</v>
      </c>
    </row>
    <row r="24" s="91" customFormat="1" ht="20" customHeight="1" spans="1:23">
      <c r="A24" s="259">
        <v>17</v>
      </c>
      <c r="B24" s="117" t="s">
        <v>666</v>
      </c>
      <c r="C24" s="596" t="s">
        <v>667</v>
      </c>
      <c r="D24" s="119" t="s">
        <v>668</v>
      </c>
      <c r="E24" s="136" t="s">
        <v>104</v>
      </c>
      <c r="F24" s="136"/>
      <c r="G24" s="134">
        <v>21</v>
      </c>
      <c r="H24" s="134"/>
      <c r="I24" s="134"/>
      <c r="J24" s="134"/>
      <c r="K24" s="134"/>
      <c r="L24" s="134"/>
      <c r="M24" s="134">
        <v>13</v>
      </c>
      <c r="N24" s="134">
        <v>4.6</v>
      </c>
      <c r="O24" s="134">
        <v>3</v>
      </c>
      <c r="P24" s="375">
        <f t="shared" si="0"/>
        <v>179.4</v>
      </c>
      <c r="Q24" s="375">
        <v>117</v>
      </c>
      <c r="R24" s="134"/>
      <c r="S24" s="134"/>
      <c r="T24" s="479"/>
      <c r="U24" s="134">
        <v>24</v>
      </c>
      <c r="V24" s="134"/>
      <c r="W24" s="138" t="s">
        <v>630</v>
      </c>
    </row>
    <row r="25" s="91" customFormat="1" ht="20" customHeight="1" spans="1:23">
      <c r="A25" s="259">
        <v>18</v>
      </c>
      <c r="B25" s="474" t="s">
        <v>669</v>
      </c>
      <c r="C25" s="473" t="s">
        <v>670</v>
      </c>
      <c r="D25" s="119" t="s">
        <v>671</v>
      </c>
      <c r="E25" s="136" t="s">
        <v>104</v>
      </c>
      <c r="F25" s="136"/>
      <c r="G25" s="134">
        <v>10</v>
      </c>
      <c r="H25" s="134"/>
      <c r="I25" s="134"/>
      <c r="J25" s="134"/>
      <c r="K25" s="134"/>
      <c r="L25" s="134"/>
      <c r="M25" s="134">
        <v>18</v>
      </c>
      <c r="N25" s="134">
        <v>3</v>
      </c>
      <c r="O25" s="134">
        <v>2.5</v>
      </c>
      <c r="P25" s="375">
        <f t="shared" si="0"/>
        <v>135</v>
      </c>
      <c r="Q25" s="375">
        <v>88</v>
      </c>
      <c r="R25" s="134"/>
      <c r="S25" s="134"/>
      <c r="T25" s="479"/>
      <c r="U25" s="134">
        <v>20</v>
      </c>
      <c r="V25" s="134"/>
      <c r="W25" s="138" t="s">
        <v>633</v>
      </c>
    </row>
    <row r="26" s="91" customFormat="1" ht="20" customHeight="1" spans="1:23">
      <c r="A26" s="259">
        <v>19</v>
      </c>
      <c r="B26" s="475" t="s">
        <v>672</v>
      </c>
      <c r="C26" s="475" t="s">
        <v>673</v>
      </c>
      <c r="D26" s="476">
        <v>13948588149</v>
      </c>
      <c r="E26" s="136" t="s">
        <v>104</v>
      </c>
      <c r="F26" s="270"/>
      <c r="G26" s="134">
        <v>8</v>
      </c>
      <c r="H26" s="134"/>
      <c r="I26" s="134"/>
      <c r="J26" s="134"/>
      <c r="K26" s="134"/>
      <c r="L26" s="134"/>
      <c r="M26" s="134">
        <v>16</v>
      </c>
      <c r="N26" s="134">
        <v>3</v>
      </c>
      <c r="O26" s="134">
        <v>2.5</v>
      </c>
      <c r="P26" s="375">
        <f t="shared" si="0"/>
        <v>120</v>
      </c>
      <c r="Q26" s="375">
        <f>P26*0.65</f>
        <v>78</v>
      </c>
      <c r="R26" s="134"/>
      <c r="S26" s="134"/>
      <c r="T26" s="479"/>
      <c r="U26" s="134">
        <v>30</v>
      </c>
      <c r="V26" s="134"/>
      <c r="W26" s="138" t="s">
        <v>633</v>
      </c>
    </row>
    <row r="27" s="91" customFormat="1" ht="20" customHeight="1" spans="1:23">
      <c r="A27" s="259">
        <v>20</v>
      </c>
      <c r="B27" s="475" t="s">
        <v>674</v>
      </c>
      <c r="C27" s="598" t="s">
        <v>675</v>
      </c>
      <c r="D27" s="57">
        <v>13947566394</v>
      </c>
      <c r="E27" s="136" t="s">
        <v>104</v>
      </c>
      <c r="F27" s="270"/>
      <c r="G27" s="134">
        <v>12</v>
      </c>
      <c r="H27" s="134"/>
      <c r="I27" s="134"/>
      <c r="J27" s="134"/>
      <c r="K27" s="134"/>
      <c r="L27" s="134"/>
      <c r="M27" s="134">
        <v>18</v>
      </c>
      <c r="N27" s="134">
        <v>2.5</v>
      </c>
      <c r="O27" s="134">
        <v>2</v>
      </c>
      <c r="P27" s="375">
        <f t="shared" si="0"/>
        <v>90</v>
      </c>
      <c r="Q27" s="375">
        <f>P27*0.65</f>
        <v>58.5</v>
      </c>
      <c r="R27" s="134"/>
      <c r="S27" s="134"/>
      <c r="T27" s="479"/>
      <c r="U27" s="134">
        <v>20</v>
      </c>
      <c r="V27" s="134"/>
      <c r="W27" s="138" t="s">
        <v>633</v>
      </c>
    </row>
    <row r="28" s="91" customFormat="1" ht="20" customHeight="1" spans="1:23">
      <c r="A28" s="259">
        <v>21</v>
      </c>
      <c r="B28" s="475" t="s">
        <v>676</v>
      </c>
      <c r="C28" s="598" t="s">
        <v>677</v>
      </c>
      <c r="D28" s="57">
        <v>13624851673</v>
      </c>
      <c r="E28" s="136" t="s">
        <v>104</v>
      </c>
      <c r="F28" s="270"/>
      <c r="G28" s="134">
        <v>13</v>
      </c>
      <c r="H28" s="134"/>
      <c r="I28" s="134"/>
      <c r="J28" s="134"/>
      <c r="K28" s="134"/>
      <c r="L28" s="134"/>
      <c r="M28" s="134">
        <v>15</v>
      </c>
      <c r="N28" s="134">
        <v>4</v>
      </c>
      <c r="O28" s="134">
        <v>3</v>
      </c>
      <c r="P28" s="375">
        <f t="shared" si="0"/>
        <v>180</v>
      </c>
      <c r="Q28" s="375">
        <f>P28*0.65</f>
        <v>117</v>
      </c>
      <c r="R28" s="134"/>
      <c r="S28" s="134"/>
      <c r="T28" s="479"/>
      <c r="U28" s="134">
        <v>10</v>
      </c>
      <c r="V28" s="134"/>
      <c r="W28" s="138" t="s">
        <v>633</v>
      </c>
    </row>
    <row r="29" ht="20" customHeight="1" spans="1:23">
      <c r="A29" s="259">
        <v>22</v>
      </c>
      <c r="B29" s="13" t="s">
        <v>678</v>
      </c>
      <c r="C29" s="599" t="s">
        <v>679</v>
      </c>
      <c r="D29" s="13">
        <v>13847507279</v>
      </c>
      <c r="E29" s="136" t="s">
        <v>104</v>
      </c>
      <c r="F29" s="13"/>
      <c r="G29" s="13">
        <v>56</v>
      </c>
      <c r="H29" s="13"/>
      <c r="I29" s="13"/>
      <c r="J29" s="13"/>
      <c r="K29" s="13"/>
      <c r="L29" s="13"/>
      <c r="M29" s="13">
        <v>25</v>
      </c>
      <c r="N29" s="13">
        <v>5.2</v>
      </c>
      <c r="O29" s="13">
        <v>2.7</v>
      </c>
      <c r="P29" s="375">
        <f t="shared" si="0"/>
        <v>351</v>
      </c>
      <c r="Q29" s="375">
        <v>228</v>
      </c>
      <c r="R29" s="13"/>
      <c r="S29" s="13"/>
      <c r="T29" s="480"/>
      <c r="U29" s="13">
        <v>15</v>
      </c>
      <c r="V29" s="13"/>
      <c r="W29" s="138" t="s">
        <v>630</v>
      </c>
    </row>
    <row r="30" ht="20" customHeight="1" spans="1:23">
      <c r="A30" s="259">
        <v>23</v>
      </c>
      <c r="B30" s="13" t="s">
        <v>680</v>
      </c>
      <c r="C30" s="599" t="s">
        <v>681</v>
      </c>
      <c r="D30" s="13">
        <v>13948555306</v>
      </c>
      <c r="E30" s="136" t="s">
        <v>104</v>
      </c>
      <c r="F30" s="13"/>
      <c r="G30" s="13">
        <v>6</v>
      </c>
      <c r="H30" s="13"/>
      <c r="I30" s="13"/>
      <c r="J30" s="13"/>
      <c r="K30" s="13"/>
      <c r="L30" s="13"/>
      <c r="M30" s="13">
        <v>12</v>
      </c>
      <c r="N30" s="13">
        <v>3</v>
      </c>
      <c r="O30" s="13">
        <v>2.5</v>
      </c>
      <c r="P30" s="375">
        <f t="shared" si="0"/>
        <v>90</v>
      </c>
      <c r="Q30" s="375">
        <f>P30*0.65</f>
        <v>58.5</v>
      </c>
      <c r="R30" s="13"/>
      <c r="S30" s="13"/>
      <c r="T30" s="480"/>
      <c r="U30" s="13">
        <v>6</v>
      </c>
      <c r="V30" s="13"/>
      <c r="W30" s="138" t="s">
        <v>656</v>
      </c>
    </row>
    <row r="31" ht="20" customHeight="1" spans="1:23">
      <c r="A31" s="259">
        <v>24</v>
      </c>
      <c r="B31" s="13" t="s">
        <v>682</v>
      </c>
      <c r="C31" s="599" t="s">
        <v>683</v>
      </c>
      <c r="D31" s="13">
        <v>15204891083</v>
      </c>
      <c r="E31" s="136" t="s">
        <v>104</v>
      </c>
      <c r="F31" s="13"/>
      <c r="G31" s="13">
        <v>16</v>
      </c>
      <c r="H31" s="13"/>
      <c r="I31" s="13"/>
      <c r="J31" s="13"/>
      <c r="K31" s="13"/>
      <c r="L31" s="13"/>
      <c r="M31" s="13">
        <v>14</v>
      </c>
      <c r="N31" s="13">
        <v>2.7</v>
      </c>
      <c r="O31" s="13">
        <v>1.8</v>
      </c>
      <c r="P31" s="375">
        <f t="shared" si="0"/>
        <v>68.04</v>
      </c>
      <c r="Q31" s="375">
        <v>44</v>
      </c>
      <c r="R31" s="13"/>
      <c r="S31" s="13"/>
      <c r="T31" s="480"/>
      <c r="U31" s="13">
        <v>5</v>
      </c>
      <c r="V31" s="13"/>
      <c r="W31" s="138" t="s">
        <v>656</v>
      </c>
    </row>
    <row r="32" ht="20" customHeight="1" spans="1:23">
      <c r="A32" s="259">
        <v>25</v>
      </c>
      <c r="B32" s="13" t="s">
        <v>684</v>
      </c>
      <c r="C32" s="599" t="s">
        <v>685</v>
      </c>
      <c r="D32" s="13">
        <v>15934944899</v>
      </c>
      <c r="E32" s="136" t="s">
        <v>104</v>
      </c>
      <c r="F32" s="13"/>
      <c r="G32" s="13">
        <v>4</v>
      </c>
      <c r="H32" s="13">
        <v>35</v>
      </c>
      <c r="I32" s="13"/>
      <c r="J32" s="13"/>
      <c r="K32" s="13"/>
      <c r="L32" s="13"/>
      <c r="M32" s="13">
        <v>16</v>
      </c>
      <c r="N32" s="13">
        <v>4</v>
      </c>
      <c r="O32" s="13">
        <v>2.5</v>
      </c>
      <c r="P32" s="375">
        <f t="shared" si="0"/>
        <v>160</v>
      </c>
      <c r="Q32" s="375">
        <f>P32*0.65</f>
        <v>104</v>
      </c>
      <c r="R32" s="13"/>
      <c r="S32" s="13"/>
      <c r="T32" s="480"/>
      <c r="U32" s="13">
        <v>10</v>
      </c>
      <c r="V32" s="13"/>
      <c r="W32" s="138" t="s">
        <v>686</v>
      </c>
    </row>
    <row r="33" s="471" customFormat="1" ht="26.25" customHeight="1" spans="1:23">
      <c r="A33" s="16" t="s">
        <v>72</v>
      </c>
      <c r="B33" s="17"/>
      <c r="C33" s="17"/>
      <c r="D33" s="18"/>
      <c r="E33" s="75"/>
      <c r="F33" s="75"/>
      <c r="G33" s="75">
        <f>SUM(G7:G32)</f>
        <v>426</v>
      </c>
      <c r="H33" s="75">
        <f>SUM(H7:H32)</f>
        <v>126</v>
      </c>
      <c r="I33" s="75"/>
      <c r="J33" s="75"/>
      <c r="K33" s="75"/>
      <c r="L33" s="75"/>
      <c r="M33" s="75"/>
      <c r="N33" s="75"/>
      <c r="O33" s="75"/>
      <c r="P33" s="13">
        <f>SUM(P7:P32)</f>
        <v>3834.64</v>
      </c>
      <c r="Q33" s="13">
        <f>SUM(Q7:Q32)</f>
        <v>2490.9</v>
      </c>
      <c r="R33" s="75"/>
      <c r="S33" s="75"/>
      <c r="T33" s="480"/>
      <c r="U33" s="75">
        <f>SUM(U7:U32)</f>
        <v>548</v>
      </c>
      <c r="V33" s="75"/>
      <c r="W33" s="77"/>
    </row>
    <row r="34" ht="21" customHeight="1" spans="1:3">
      <c r="A34" s="76" t="s">
        <v>687</v>
      </c>
      <c r="B34" s="76"/>
      <c r="C34" s="76"/>
    </row>
    <row r="35" ht="32.25" customHeight="1" spans="1:11">
      <c r="A35" s="76" t="s">
        <v>116</v>
      </c>
      <c r="B35" s="76"/>
      <c r="C35" s="76"/>
      <c r="K35" s="1" t="s">
        <v>117</v>
      </c>
    </row>
    <row r="36" ht="14.25" spans="2:4">
      <c r="B36" s="91" t="s">
        <v>688</v>
      </c>
      <c r="C36" s="91"/>
      <c r="D36" s="91"/>
    </row>
    <row r="37" ht="14.25" spans="2:4">
      <c r="B37" s="91" t="s">
        <v>689</v>
      </c>
      <c r="C37" s="91"/>
      <c r="D37" s="91"/>
    </row>
  </sheetData>
  <mergeCells count="28">
    <mergeCell ref="B2:W2"/>
    <mergeCell ref="A3:C3"/>
    <mergeCell ref="E3:K3"/>
    <mergeCell ref="F4:I4"/>
    <mergeCell ref="J4:K4"/>
    <mergeCell ref="L4:T4"/>
    <mergeCell ref="U4:V4"/>
    <mergeCell ref="M5:Q5"/>
    <mergeCell ref="R5:S5"/>
    <mergeCell ref="A33:D33"/>
    <mergeCell ref="A34:C34"/>
    <mergeCell ref="A35:C3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dataValidations count="1">
    <dataValidation allowBlank="1" showInputMessage="1" showErrorMessage="1" promptTitle="备注" prompt="填写收储企业类型为其它草畜种时，请在备注中注明具体养殖畜种" sqref="R6:S6 R7:S8 R9:S10"/>
  </dataValidations>
  <pageMargins left="0.279166666666667" right="0.209027777777778" top="0.196527777777778" bottom="0.313888888888889" header="0.196527777777778" footer="0.313888888888889"/>
  <pageSetup paperSize="9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showGridLines="0" topLeftCell="A57" workbookViewId="0">
      <selection activeCell="AA13" sqref="AA13"/>
    </sheetView>
  </sheetViews>
  <sheetFormatPr defaultColWidth="6" defaultRowHeight="13.5" customHeight="1"/>
  <cols>
    <col min="1" max="1" width="7.725" style="360" customWidth="1"/>
    <col min="2" max="2" width="19.1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0" width="3.5" style="360" customWidth="1"/>
    <col min="11" max="13" width="4.81666666666667" style="360" customWidth="1"/>
    <col min="14" max="14" width="8.375" style="360" customWidth="1"/>
    <col min="15" max="15" width="7.625" style="360" customWidth="1"/>
    <col min="16" max="16" width="3.125" style="360" customWidth="1"/>
    <col min="17" max="17" width="3.25" style="360" customWidth="1"/>
    <col min="18" max="18" width="6.5" style="360" customWidth="1"/>
    <col min="19" max="19" width="4.81666666666667" style="360" customWidth="1"/>
    <col min="20" max="20" width="3.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690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405" t="s">
        <v>691</v>
      </c>
      <c r="B7" s="405" t="s">
        <v>692</v>
      </c>
      <c r="C7" s="405">
        <v>13848052124</v>
      </c>
      <c r="D7" s="405" t="s">
        <v>104</v>
      </c>
      <c r="E7" s="392"/>
      <c r="F7" s="405">
        <v>21</v>
      </c>
      <c r="G7" s="392"/>
      <c r="H7" s="392"/>
      <c r="I7" s="392"/>
      <c r="J7" s="392"/>
      <c r="K7" s="392">
        <v>12</v>
      </c>
      <c r="L7" s="392">
        <v>2.6</v>
      </c>
      <c r="M7" s="392">
        <v>2</v>
      </c>
      <c r="N7" s="375">
        <f>K7*L7*M7</f>
        <v>62.4</v>
      </c>
      <c r="O7" s="375">
        <v>41</v>
      </c>
      <c r="P7" s="405"/>
      <c r="Q7" s="405"/>
      <c r="R7" s="405">
        <f t="shared" ref="R7:R70" si="0">O7+Q7</f>
        <v>41</v>
      </c>
      <c r="S7" s="392">
        <v>10</v>
      </c>
      <c r="T7" s="405"/>
      <c r="U7" s="405" t="s">
        <v>693</v>
      </c>
    </row>
    <row r="8" ht="26.25" customHeight="1" spans="1:21">
      <c r="A8" s="405" t="s">
        <v>694</v>
      </c>
      <c r="B8" s="405" t="s">
        <v>695</v>
      </c>
      <c r="C8" s="405">
        <v>15750505681</v>
      </c>
      <c r="D8" s="405" t="s">
        <v>104</v>
      </c>
      <c r="E8" s="392"/>
      <c r="F8" s="405">
        <v>18</v>
      </c>
      <c r="G8" s="392"/>
      <c r="H8" s="392"/>
      <c r="I8" s="392"/>
      <c r="J8" s="392"/>
      <c r="K8" s="392">
        <v>10</v>
      </c>
      <c r="L8" s="392">
        <v>3</v>
      </c>
      <c r="M8" s="392">
        <v>2.1</v>
      </c>
      <c r="N8" s="375">
        <f t="shared" ref="N8:N39" si="1">K8*L8*M8</f>
        <v>63</v>
      </c>
      <c r="O8" s="375">
        <v>42</v>
      </c>
      <c r="P8" s="405"/>
      <c r="Q8" s="405"/>
      <c r="R8" s="405">
        <f t="shared" si="0"/>
        <v>42</v>
      </c>
      <c r="S8" s="392">
        <v>15</v>
      </c>
      <c r="T8" s="405"/>
      <c r="U8" s="405" t="s">
        <v>693</v>
      </c>
    </row>
    <row r="9" ht="26.25" customHeight="1" spans="1:21">
      <c r="A9" s="465" t="s">
        <v>696</v>
      </c>
      <c r="B9" s="412" t="s">
        <v>697</v>
      </c>
      <c r="C9" s="405">
        <v>18648534881</v>
      </c>
      <c r="D9" s="405" t="s">
        <v>104</v>
      </c>
      <c r="E9" s="392"/>
      <c r="F9" s="405">
        <v>34</v>
      </c>
      <c r="G9" s="392">
        <v>60</v>
      </c>
      <c r="H9" s="392"/>
      <c r="I9" s="392"/>
      <c r="J9" s="392"/>
      <c r="K9" s="392">
        <v>15</v>
      </c>
      <c r="L9" s="392">
        <v>3</v>
      </c>
      <c r="M9" s="392">
        <v>2.1</v>
      </c>
      <c r="N9" s="375">
        <f t="shared" si="1"/>
        <v>94.5</v>
      </c>
      <c r="O9" s="375">
        <v>61</v>
      </c>
      <c r="P9" s="405"/>
      <c r="Q9" s="405"/>
      <c r="R9" s="405">
        <f t="shared" si="0"/>
        <v>61</v>
      </c>
      <c r="S9" s="392">
        <v>16</v>
      </c>
      <c r="T9" s="405"/>
      <c r="U9" s="405" t="s">
        <v>693</v>
      </c>
    </row>
    <row r="10" ht="26.25" customHeight="1" spans="1:21">
      <c r="A10" s="465" t="s">
        <v>698</v>
      </c>
      <c r="B10" s="412" t="s">
        <v>699</v>
      </c>
      <c r="C10" s="405">
        <v>15847553141</v>
      </c>
      <c r="D10" s="405" t="s">
        <v>700</v>
      </c>
      <c r="E10" s="392"/>
      <c r="F10" s="405">
        <v>17</v>
      </c>
      <c r="G10" s="392"/>
      <c r="H10" s="392"/>
      <c r="I10" s="392"/>
      <c r="J10" s="392"/>
      <c r="K10" s="392">
        <v>15</v>
      </c>
      <c r="L10" s="392">
        <v>3.9</v>
      </c>
      <c r="M10" s="392">
        <v>1.9</v>
      </c>
      <c r="N10" s="375">
        <f t="shared" si="1"/>
        <v>111.15</v>
      </c>
      <c r="O10" s="375">
        <v>72</v>
      </c>
      <c r="P10" s="405"/>
      <c r="Q10" s="405"/>
      <c r="R10" s="405">
        <f t="shared" si="0"/>
        <v>72</v>
      </c>
      <c r="S10" s="392">
        <v>15</v>
      </c>
      <c r="T10" s="405"/>
      <c r="U10" s="405" t="s">
        <v>693</v>
      </c>
    </row>
    <row r="11" ht="26.25" customHeight="1" spans="1:21">
      <c r="A11" s="405" t="s">
        <v>701</v>
      </c>
      <c r="B11" s="405" t="s">
        <v>702</v>
      </c>
      <c r="C11" s="405">
        <v>13847597587</v>
      </c>
      <c r="D11" s="405" t="s">
        <v>104</v>
      </c>
      <c r="E11" s="392"/>
      <c r="F11" s="405">
        <v>16</v>
      </c>
      <c r="G11" s="392"/>
      <c r="H11" s="392"/>
      <c r="I11" s="392"/>
      <c r="J11" s="392"/>
      <c r="K11" s="392">
        <v>15</v>
      </c>
      <c r="L11" s="392">
        <v>3</v>
      </c>
      <c r="M11" s="392">
        <v>1.9</v>
      </c>
      <c r="N11" s="375">
        <f t="shared" si="1"/>
        <v>85.5</v>
      </c>
      <c r="O11" s="375">
        <v>56</v>
      </c>
      <c r="P11" s="405"/>
      <c r="Q11" s="405"/>
      <c r="R11" s="405">
        <f t="shared" si="0"/>
        <v>56</v>
      </c>
      <c r="S11" s="392">
        <v>15</v>
      </c>
      <c r="T11" s="405"/>
      <c r="U11" s="405" t="s">
        <v>693</v>
      </c>
    </row>
    <row r="12" ht="26.25" customHeight="1" spans="1:21">
      <c r="A12" s="405" t="s">
        <v>703</v>
      </c>
      <c r="B12" s="405" t="s">
        <v>704</v>
      </c>
      <c r="C12" s="405">
        <v>15134740502</v>
      </c>
      <c r="D12" s="405" t="s">
        <v>104</v>
      </c>
      <c r="E12" s="392"/>
      <c r="F12" s="405">
        <v>16</v>
      </c>
      <c r="G12" s="392"/>
      <c r="H12" s="392"/>
      <c r="I12" s="392"/>
      <c r="J12" s="392"/>
      <c r="K12" s="392">
        <v>8</v>
      </c>
      <c r="L12" s="392">
        <v>2.2</v>
      </c>
      <c r="M12" s="392">
        <v>1.8</v>
      </c>
      <c r="N12" s="375">
        <f t="shared" si="1"/>
        <v>31.68</v>
      </c>
      <c r="O12" s="375">
        <v>21</v>
      </c>
      <c r="P12" s="405"/>
      <c r="Q12" s="405"/>
      <c r="R12" s="405">
        <f t="shared" si="0"/>
        <v>21</v>
      </c>
      <c r="S12" s="392">
        <v>6</v>
      </c>
      <c r="T12" s="405"/>
      <c r="U12" s="405" t="s">
        <v>693</v>
      </c>
    </row>
    <row r="13" ht="26.25" customHeight="1" spans="1:21">
      <c r="A13" s="465" t="s">
        <v>705</v>
      </c>
      <c r="B13" s="412" t="s">
        <v>706</v>
      </c>
      <c r="C13" s="405">
        <v>13847575663</v>
      </c>
      <c r="D13" s="405" t="s">
        <v>104</v>
      </c>
      <c r="E13" s="392"/>
      <c r="F13" s="405">
        <v>19</v>
      </c>
      <c r="G13" s="392"/>
      <c r="H13" s="392"/>
      <c r="I13" s="392"/>
      <c r="J13" s="392"/>
      <c r="K13" s="392">
        <v>16</v>
      </c>
      <c r="L13" s="392">
        <v>2.9</v>
      </c>
      <c r="M13" s="392">
        <v>2</v>
      </c>
      <c r="N13" s="375">
        <f t="shared" si="1"/>
        <v>92.8</v>
      </c>
      <c r="O13" s="375">
        <v>60</v>
      </c>
      <c r="P13" s="405"/>
      <c r="Q13" s="405"/>
      <c r="R13" s="405">
        <f t="shared" si="0"/>
        <v>60</v>
      </c>
      <c r="S13" s="392">
        <v>15</v>
      </c>
      <c r="T13" s="405"/>
      <c r="U13" s="405" t="s">
        <v>693</v>
      </c>
    </row>
    <row r="14" ht="26.25" customHeight="1" spans="1:21">
      <c r="A14" s="465" t="s">
        <v>707</v>
      </c>
      <c r="B14" s="412" t="s">
        <v>708</v>
      </c>
      <c r="C14" s="405">
        <v>13848052083</v>
      </c>
      <c r="D14" s="405" t="s">
        <v>104</v>
      </c>
      <c r="E14" s="392"/>
      <c r="F14" s="405">
        <v>16</v>
      </c>
      <c r="G14" s="392"/>
      <c r="H14" s="392"/>
      <c r="I14" s="392"/>
      <c r="J14" s="392"/>
      <c r="K14" s="392">
        <v>16.5</v>
      </c>
      <c r="L14" s="392">
        <v>3.3</v>
      </c>
      <c r="M14" s="392">
        <v>2</v>
      </c>
      <c r="N14" s="375">
        <f t="shared" si="1"/>
        <v>108.9</v>
      </c>
      <c r="O14" s="375">
        <v>71</v>
      </c>
      <c r="P14" s="405"/>
      <c r="Q14" s="405"/>
      <c r="R14" s="405">
        <f t="shared" si="0"/>
        <v>71</v>
      </c>
      <c r="S14" s="392">
        <v>19.8</v>
      </c>
      <c r="T14" s="405"/>
      <c r="U14" s="405" t="s">
        <v>693</v>
      </c>
    </row>
    <row r="15" ht="26.25" customHeight="1" spans="1:21">
      <c r="A15" s="405" t="s">
        <v>709</v>
      </c>
      <c r="B15" s="405" t="s">
        <v>710</v>
      </c>
      <c r="C15" s="405">
        <v>15134777846</v>
      </c>
      <c r="D15" s="405" t="s">
        <v>104</v>
      </c>
      <c r="E15" s="392"/>
      <c r="F15" s="405">
        <v>8</v>
      </c>
      <c r="G15" s="392"/>
      <c r="H15" s="392"/>
      <c r="I15" s="392"/>
      <c r="J15" s="392"/>
      <c r="K15" s="392">
        <v>8</v>
      </c>
      <c r="L15" s="392">
        <v>2.6</v>
      </c>
      <c r="M15" s="392">
        <v>1.8</v>
      </c>
      <c r="N15" s="375">
        <f t="shared" si="1"/>
        <v>37.44</v>
      </c>
      <c r="O15" s="375">
        <v>24</v>
      </c>
      <c r="P15" s="405"/>
      <c r="Q15" s="405"/>
      <c r="R15" s="405">
        <f t="shared" si="0"/>
        <v>24</v>
      </c>
      <c r="S15" s="392">
        <v>9</v>
      </c>
      <c r="T15" s="405"/>
      <c r="U15" s="405" t="s">
        <v>693</v>
      </c>
    </row>
    <row r="16" ht="26.25" customHeight="1" spans="1:21">
      <c r="A16" s="405" t="s">
        <v>711</v>
      </c>
      <c r="B16" s="405" t="s">
        <v>712</v>
      </c>
      <c r="C16" s="405">
        <v>15560568615</v>
      </c>
      <c r="D16" s="405" t="s">
        <v>143</v>
      </c>
      <c r="E16" s="392"/>
      <c r="F16" s="405">
        <v>8</v>
      </c>
      <c r="G16" s="392"/>
      <c r="H16" s="392"/>
      <c r="I16" s="392"/>
      <c r="J16" s="392"/>
      <c r="K16" s="392">
        <v>5</v>
      </c>
      <c r="L16" s="392">
        <v>4</v>
      </c>
      <c r="M16" s="392">
        <v>1.8</v>
      </c>
      <c r="N16" s="375">
        <f t="shared" si="1"/>
        <v>36</v>
      </c>
      <c r="O16" s="375">
        <f>N16*0.65</f>
        <v>23.4</v>
      </c>
      <c r="P16" s="405"/>
      <c r="Q16" s="405"/>
      <c r="R16" s="405">
        <f t="shared" si="0"/>
        <v>23.4</v>
      </c>
      <c r="S16" s="392">
        <v>23</v>
      </c>
      <c r="T16" s="405"/>
      <c r="U16" s="405" t="s">
        <v>693</v>
      </c>
    </row>
    <row r="17" ht="26.25" customHeight="1" spans="1:21">
      <c r="A17" s="405" t="s">
        <v>711</v>
      </c>
      <c r="B17" s="405" t="s">
        <v>712</v>
      </c>
      <c r="C17" s="405">
        <v>15560568615</v>
      </c>
      <c r="D17" s="405" t="s">
        <v>143</v>
      </c>
      <c r="E17" s="392"/>
      <c r="F17" s="405">
        <v>8</v>
      </c>
      <c r="G17" s="392"/>
      <c r="H17" s="392"/>
      <c r="I17" s="392"/>
      <c r="J17" s="392"/>
      <c r="K17" s="392">
        <v>7</v>
      </c>
      <c r="L17" s="392">
        <v>2.6</v>
      </c>
      <c r="M17" s="392">
        <v>1.8</v>
      </c>
      <c r="N17" s="375">
        <f t="shared" si="1"/>
        <v>32.76</v>
      </c>
      <c r="O17" s="375">
        <v>21</v>
      </c>
      <c r="P17" s="405"/>
      <c r="Q17" s="405"/>
      <c r="R17" s="405">
        <f t="shared" si="0"/>
        <v>21</v>
      </c>
      <c r="S17" s="392">
        <v>23</v>
      </c>
      <c r="T17" s="405"/>
      <c r="U17" s="405" t="s">
        <v>693</v>
      </c>
    </row>
    <row r="18" ht="26.25" customHeight="1" spans="1:21">
      <c r="A18" s="405" t="s">
        <v>713</v>
      </c>
      <c r="B18" s="405" t="s">
        <v>714</v>
      </c>
      <c r="C18" s="405">
        <v>13847544024</v>
      </c>
      <c r="D18" s="405" t="s">
        <v>140</v>
      </c>
      <c r="E18" s="392"/>
      <c r="F18" s="405">
        <v>24</v>
      </c>
      <c r="G18" s="392">
        <v>45</v>
      </c>
      <c r="H18" s="392"/>
      <c r="I18" s="392"/>
      <c r="J18" s="392"/>
      <c r="K18" s="392">
        <v>10</v>
      </c>
      <c r="L18" s="392">
        <v>5</v>
      </c>
      <c r="M18" s="392">
        <v>1.8</v>
      </c>
      <c r="N18" s="375">
        <f t="shared" si="1"/>
        <v>90</v>
      </c>
      <c r="O18" s="375">
        <f>N18*0.65</f>
        <v>58.5</v>
      </c>
      <c r="P18" s="405"/>
      <c r="Q18" s="405"/>
      <c r="R18" s="405">
        <f t="shared" si="0"/>
        <v>58.5</v>
      </c>
      <c r="S18" s="392">
        <v>15</v>
      </c>
      <c r="T18" s="405"/>
      <c r="U18" s="405" t="s">
        <v>693</v>
      </c>
    </row>
    <row r="19" ht="26.25" customHeight="1" spans="1:21">
      <c r="A19" s="465" t="s">
        <v>715</v>
      </c>
      <c r="B19" s="412" t="s">
        <v>716</v>
      </c>
      <c r="C19" s="405">
        <v>13848558535</v>
      </c>
      <c r="D19" s="405" t="s">
        <v>104</v>
      </c>
      <c r="E19" s="392"/>
      <c r="F19" s="405">
        <v>23</v>
      </c>
      <c r="G19" s="392"/>
      <c r="H19" s="392"/>
      <c r="I19" s="392"/>
      <c r="J19" s="392"/>
      <c r="K19" s="392">
        <v>15</v>
      </c>
      <c r="L19" s="392">
        <v>3</v>
      </c>
      <c r="M19" s="392">
        <v>2</v>
      </c>
      <c r="N19" s="375">
        <f t="shared" si="1"/>
        <v>90</v>
      </c>
      <c r="O19" s="375">
        <f>N19*0.65</f>
        <v>58.5</v>
      </c>
      <c r="P19" s="405"/>
      <c r="Q19" s="405"/>
      <c r="R19" s="405">
        <f t="shared" si="0"/>
        <v>58.5</v>
      </c>
      <c r="S19" s="392">
        <v>20</v>
      </c>
      <c r="T19" s="405"/>
      <c r="U19" s="405" t="s">
        <v>693</v>
      </c>
    </row>
    <row r="20" ht="26.25" customHeight="1" spans="1:21">
      <c r="A20" s="465" t="s">
        <v>717</v>
      </c>
      <c r="B20" s="412" t="s">
        <v>718</v>
      </c>
      <c r="C20" s="405">
        <v>13789714115</v>
      </c>
      <c r="D20" s="405" t="s">
        <v>143</v>
      </c>
      <c r="E20" s="392"/>
      <c r="F20" s="405">
        <v>21</v>
      </c>
      <c r="G20" s="392"/>
      <c r="H20" s="392"/>
      <c r="I20" s="392"/>
      <c r="J20" s="392"/>
      <c r="K20" s="392">
        <v>20</v>
      </c>
      <c r="L20" s="392">
        <v>3.5</v>
      </c>
      <c r="M20" s="392">
        <v>2.1</v>
      </c>
      <c r="N20" s="375">
        <f t="shared" si="1"/>
        <v>147</v>
      </c>
      <c r="O20" s="375">
        <v>96</v>
      </c>
      <c r="P20" s="405"/>
      <c r="Q20" s="405"/>
      <c r="R20" s="405">
        <f t="shared" si="0"/>
        <v>96</v>
      </c>
      <c r="S20" s="392">
        <v>15</v>
      </c>
      <c r="T20" s="405"/>
      <c r="U20" s="405" t="s">
        <v>693</v>
      </c>
    </row>
    <row r="21" ht="26.25" customHeight="1" spans="1:21">
      <c r="A21" s="405" t="s">
        <v>719</v>
      </c>
      <c r="B21" s="405" t="s">
        <v>720</v>
      </c>
      <c r="C21" s="405">
        <v>15247564710</v>
      </c>
      <c r="D21" s="405" t="s">
        <v>104</v>
      </c>
      <c r="E21" s="392"/>
      <c r="F21" s="405">
        <v>13</v>
      </c>
      <c r="G21" s="392"/>
      <c r="H21" s="392"/>
      <c r="I21" s="392"/>
      <c r="J21" s="392"/>
      <c r="K21" s="392">
        <v>12</v>
      </c>
      <c r="L21" s="392">
        <v>2.8</v>
      </c>
      <c r="M21" s="392">
        <v>2</v>
      </c>
      <c r="N21" s="375">
        <f t="shared" si="1"/>
        <v>67.2</v>
      </c>
      <c r="O21" s="375">
        <v>44</v>
      </c>
      <c r="P21" s="405"/>
      <c r="Q21" s="405"/>
      <c r="R21" s="405">
        <f t="shared" si="0"/>
        <v>44</v>
      </c>
      <c r="S21" s="392">
        <v>9</v>
      </c>
      <c r="T21" s="405"/>
      <c r="U21" s="405" t="s">
        <v>693</v>
      </c>
    </row>
    <row r="22" ht="26.25" customHeight="1" spans="1:21">
      <c r="A22" s="465" t="s">
        <v>721</v>
      </c>
      <c r="B22" s="412" t="s">
        <v>722</v>
      </c>
      <c r="C22" s="405">
        <v>15848571012</v>
      </c>
      <c r="D22" s="405" t="s">
        <v>104</v>
      </c>
      <c r="E22" s="392"/>
      <c r="F22" s="405">
        <v>28</v>
      </c>
      <c r="G22" s="392"/>
      <c r="H22" s="392"/>
      <c r="I22" s="392"/>
      <c r="J22" s="392"/>
      <c r="K22" s="392">
        <v>26</v>
      </c>
      <c r="L22" s="392">
        <v>2.8</v>
      </c>
      <c r="M22" s="392">
        <v>2</v>
      </c>
      <c r="N22" s="375">
        <f t="shared" si="1"/>
        <v>145.6</v>
      </c>
      <c r="O22" s="375">
        <v>95</v>
      </c>
      <c r="P22" s="405"/>
      <c r="Q22" s="405"/>
      <c r="R22" s="405">
        <f t="shared" si="0"/>
        <v>95</v>
      </c>
      <c r="S22" s="392">
        <v>20</v>
      </c>
      <c r="T22" s="405"/>
      <c r="U22" s="405" t="s">
        <v>693</v>
      </c>
    </row>
    <row r="23" ht="26.25" customHeight="1" spans="1:21">
      <c r="A23" s="465" t="s">
        <v>723</v>
      </c>
      <c r="B23" s="412" t="s">
        <v>724</v>
      </c>
      <c r="C23" s="405">
        <v>13754154861</v>
      </c>
      <c r="D23" s="405" t="s">
        <v>104</v>
      </c>
      <c r="E23" s="392"/>
      <c r="F23" s="405">
        <v>36</v>
      </c>
      <c r="G23" s="392"/>
      <c r="H23" s="392"/>
      <c r="I23" s="392"/>
      <c r="J23" s="392"/>
      <c r="K23" s="392">
        <v>23</v>
      </c>
      <c r="L23" s="392">
        <v>3.2</v>
      </c>
      <c r="M23" s="392">
        <v>2</v>
      </c>
      <c r="N23" s="375">
        <f t="shared" si="1"/>
        <v>147.2</v>
      </c>
      <c r="O23" s="375">
        <v>96</v>
      </c>
      <c r="P23" s="405"/>
      <c r="Q23" s="405"/>
      <c r="R23" s="405">
        <f t="shared" si="0"/>
        <v>96</v>
      </c>
      <c r="S23" s="392">
        <v>15</v>
      </c>
      <c r="T23" s="405"/>
      <c r="U23" s="405" t="s">
        <v>693</v>
      </c>
    </row>
    <row r="24" ht="26.25" customHeight="1" spans="1:21">
      <c r="A24" s="465" t="s">
        <v>723</v>
      </c>
      <c r="B24" s="412" t="s">
        <v>724</v>
      </c>
      <c r="C24" s="405">
        <v>13754154861</v>
      </c>
      <c r="D24" s="405" t="s">
        <v>104</v>
      </c>
      <c r="E24" s="392"/>
      <c r="F24" s="405">
        <v>36</v>
      </c>
      <c r="G24" s="392"/>
      <c r="H24" s="392"/>
      <c r="I24" s="392"/>
      <c r="J24" s="392"/>
      <c r="K24" s="392">
        <v>6</v>
      </c>
      <c r="L24" s="392">
        <v>3</v>
      </c>
      <c r="M24" s="392">
        <v>2.1</v>
      </c>
      <c r="N24" s="375">
        <f t="shared" si="1"/>
        <v>37.8</v>
      </c>
      <c r="O24" s="375">
        <v>25</v>
      </c>
      <c r="P24" s="405"/>
      <c r="Q24" s="405"/>
      <c r="R24" s="405">
        <f t="shared" si="0"/>
        <v>25</v>
      </c>
      <c r="S24" s="392">
        <v>15</v>
      </c>
      <c r="T24" s="405"/>
      <c r="U24" s="405" t="s">
        <v>693</v>
      </c>
    </row>
    <row r="25" ht="26.25" customHeight="1" spans="1:21">
      <c r="A25" s="405" t="s">
        <v>725</v>
      </c>
      <c r="B25" s="466" t="s">
        <v>726</v>
      </c>
      <c r="C25" s="405">
        <v>15750593059</v>
      </c>
      <c r="D25" s="405" t="s">
        <v>143</v>
      </c>
      <c r="E25" s="392"/>
      <c r="F25" s="405">
        <v>20</v>
      </c>
      <c r="G25" s="392">
        <v>93</v>
      </c>
      <c r="H25" s="392"/>
      <c r="I25" s="392"/>
      <c r="J25" s="392"/>
      <c r="K25" s="392">
        <v>14</v>
      </c>
      <c r="L25" s="392">
        <v>2.6</v>
      </c>
      <c r="M25" s="392">
        <v>2.1</v>
      </c>
      <c r="N25" s="375">
        <f t="shared" si="1"/>
        <v>76.44</v>
      </c>
      <c r="O25" s="375">
        <v>50</v>
      </c>
      <c r="P25" s="405"/>
      <c r="Q25" s="405"/>
      <c r="R25" s="405">
        <f t="shared" si="0"/>
        <v>50</v>
      </c>
      <c r="S25" s="392">
        <v>24</v>
      </c>
      <c r="T25" s="405"/>
      <c r="U25" s="405" t="s">
        <v>693</v>
      </c>
    </row>
    <row r="26" ht="26.25" customHeight="1" spans="1:21">
      <c r="A26" s="405" t="s">
        <v>727</v>
      </c>
      <c r="B26" s="405" t="s">
        <v>728</v>
      </c>
      <c r="C26" s="405">
        <v>13474858024</v>
      </c>
      <c r="D26" s="405" t="s">
        <v>104</v>
      </c>
      <c r="E26" s="392"/>
      <c r="F26" s="405">
        <v>18</v>
      </c>
      <c r="G26" s="392"/>
      <c r="H26" s="392"/>
      <c r="I26" s="392"/>
      <c r="J26" s="392"/>
      <c r="K26" s="392">
        <v>15</v>
      </c>
      <c r="L26" s="392">
        <v>2.5</v>
      </c>
      <c r="M26" s="392">
        <v>2</v>
      </c>
      <c r="N26" s="375">
        <f t="shared" si="1"/>
        <v>75</v>
      </c>
      <c r="O26" s="375">
        <v>49</v>
      </c>
      <c r="P26" s="405"/>
      <c r="Q26" s="405"/>
      <c r="R26" s="405">
        <f t="shared" si="0"/>
        <v>49</v>
      </c>
      <c r="S26" s="392">
        <v>15</v>
      </c>
      <c r="T26" s="405"/>
      <c r="U26" s="405" t="s">
        <v>693</v>
      </c>
    </row>
    <row r="27" ht="26.25" customHeight="1" spans="1:21">
      <c r="A27" s="465" t="s">
        <v>729</v>
      </c>
      <c r="B27" s="412" t="s">
        <v>730</v>
      </c>
      <c r="C27" s="405">
        <v>18204984647</v>
      </c>
      <c r="D27" s="405" t="s">
        <v>104</v>
      </c>
      <c r="E27" s="392"/>
      <c r="F27" s="405">
        <v>17</v>
      </c>
      <c r="G27" s="392"/>
      <c r="H27" s="392"/>
      <c r="I27" s="392"/>
      <c r="J27" s="392"/>
      <c r="K27" s="392">
        <v>6</v>
      </c>
      <c r="L27" s="392">
        <v>2.5</v>
      </c>
      <c r="M27" s="392">
        <v>2.1</v>
      </c>
      <c r="N27" s="375">
        <f t="shared" si="1"/>
        <v>31.5</v>
      </c>
      <c r="O27" s="375">
        <v>20</v>
      </c>
      <c r="P27" s="405"/>
      <c r="Q27" s="405"/>
      <c r="R27" s="405">
        <f t="shared" si="0"/>
        <v>20</v>
      </c>
      <c r="S27" s="392">
        <v>8</v>
      </c>
      <c r="T27" s="405"/>
      <c r="U27" s="405" t="s">
        <v>693</v>
      </c>
    </row>
    <row r="28" ht="26.25" customHeight="1" spans="1:21">
      <c r="A28" s="465" t="s">
        <v>731</v>
      </c>
      <c r="B28" s="412" t="s">
        <v>732</v>
      </c>
      <c r="C28" s="405">
        <v>15047521340</v>
      </c>
      <c r="D28" s="405" t="s">
        <v>104</v>
      </c>
      <c r="E28" s="392"/>
      <c r="F28" s="405">
        <v>19</v>
      </c>
      <c r="G28" s="392">
        <v>6</v>
      </c>
      <c r="H28" s="392"/>
      <c r="I28" s="392"/>
      <c r="J28" s="392"/>
      <c r="K28" s="392">
        <v>18</v>
      </c>
      <c r="L28" s="392">
        <v>4</v>
      </c>
      <c r="M28" s="392">
        <v>2.2</v>
      </c>
      <c r="N28" s="375">
        <f t="shared" si="1"/>
        <v>158.4</v>
      </c>
      <c r="O28" s="375">
        <v>103</v>
      </c>
      <c r="P28" s="405"/>
      <c r="Q28" s="405"/>
      <c r="R28" s="405">
        <f t="shared" si="0"/>
        <v>103</v>
      </c>
      <c r="S28" s="392">
        <v>22.5</v>
      </c>
      <c r="T28" s="405"/>
      <c r="U28" s="405" t="s">
        <v>693</v>
      </c>
    </row>
    <row r="29" ht="26.25" customHeight="1" spans="1:21">
      <c r="A29" s="465" t="s">
        <v>733</v>
      </c>
      <c r="B29" s="412" t="s">
        <v>734</v>
      </c>
      <c r="C29" s="405">
        <v>13847591844</v>
      </c>
      <c r="D29" s="405" t="s">
        <v>143</v>
      </c>
      <c r="E29" s="392"/>
      <c r="F29" s="405">
        <v>16</v>
      </c>
      <c r="G29" s="392"/>
      <c r="H29" s="392"/>
      <c r="I29" s="392"/>
      <c r="J29" s="392"/>
      <c r="K29" s="392">
        <v>21</v>
      </c>
      <c r="L29" s="392">
        <v>3.2</v>
      </c>
      <c r="M29" s="392">
        <v>2</v>
      </c>
      <c r="N29" s="375">
        <f t="shared" si="1"/>
        <v>134.4</v>
      </c>
      <c r="O29" s="375">
        <v>87</v>
      </c>
      <c r="P29" s="405"/>
      <c r="Q29" s="405"/>
      <c r="R29" s="405">
        <f t="shared" si="0"/>
        <v>87</v>
      </c>
      <c r="S29" s="392">
        <v>25.5</v>
      </c>
      <c r="T29" s="405"/>
      <c r="U29" s="405" t="s">
        <v>693</v>
      </c>
    </row>
    <row r="30" ht="26.25" customHeight="1" spans="1:21">
      <c r="A30" s="465" t="s">
        <v>735</v>
      </c>
      <c r="B30" s="412" t="s">
        <v>736</v>
      </c>
      <c r="C30" s="405">
        <v>13948756276</v>
      </c>
      <c r="D30" s="405" t="s">
        <v>143</v>
      </c>
      <c r="E30" s="392"/>
      <c r="F30" s="405">
        <v>21</v>
      </c>
      <c r="G30" s="392"/>
      <c r="H30" s="392"/>
      <c r="I30" s="392"/>
      <c r="J30" s="392"/>
      <c r="K30" s="392">
        <v>16</v>
      </c>
      <c r="L30" s="392">
        <v>3</v>
      </c>
      <c r="M30" s="392">
        <v>2</v>
      </c>
      <c r="N30" s="375">
        <f t="shared" si="1"/>
        <v>96</v>
      </c>
      <c r="O30" s="375">
        <f>N30*0.65</f>
        <v>62.4</v>
      </c>
      <c r="P30" s="405"/>
      <c r="Q30" s="405"/>
      <c r="R30" s="405">
        <f t="shared" si="0"/>
        <v>62.4</v>
      </c>
      <c r="S30" s="392">
        <v>15</v>
      </c>
      <c r="T30" s="405"/>
      <c r="U30" s="405" t="s">
        <v>693</v>
      </c>
    </row>
    <row r="31" ht="26.25" customHeight="1" spans="1:21">
      <c r="A31" s="405" t="s">
        <v>737</v>
      </c>
      <c r="B31" s="405" t="s">
        <v>738</v>
      </c>
      <c r="C31" s="405">
        <v>13039530388</v>
      </c>
      <c r="D31" s="405" t="s">
        <v>104</v>
      </c>
      <c r="E31" s="392"/>
      <c r="F31" s="405">
        <v>26</v>
      </c>
      <c r="G31" s="392"/>
      <c r="H31" s="392"/>
      <c r="I31" s="392"/>
      <c r="J31" s="392"/>
      <c r="K31" s="392">
        <v>18</v>
      </c>
      <c r="L31" s="392">
        <v>2.6</v>
      </c>
      <c r="M31" s="392">
        <v>2</v>
      </c>
      <c r="N31" s="375">
        <f t="shared" si="1"/>
        <v>93.6</v>
      </c>
      <c r="O31" s="375">
        <v>61</v>
      </c>
      <c r="P31" s="405"/>
      <c r="Q31" s="405"/>
      <c r="R31" s="405">
        <f t="shared" si="0"/>
        <v>61</v>
      </c>
      <c r="S31" s="392">
        <v>20</v>
      </c>
      <c r="T31" s="405"/>
      <c r="U31" s="405" t="s">
        <v>693</v>
      </c>
    </row>
    <row r="32" ht="26.25" customHeight="1" spans="1:21">
      <c r="A32" s="405" t="s">
        <v>737</v>
      </c>
      <c r="B32" s="405" t="s">
        <v>738</v>
      </c>
      <c r="C32" s="405">
        <v>13039530388</v>
      </c>
      <c r="D32" s="405" t="s">
        <v>140</v>
      </c>
      <c r="E32" s="392"/>
      <c r="F32" s="405">
        <v>26</v>
      </c>
      <c r="G32" s="392"/>
      <c r="H32" s="392"/>
      <c r="I32" s="392"/>
      <c r="J32" s="392"/>
      <c r="K32" s="392">
        <v>4</v>
      </c>
      <c r="L32" s="392">
        <v>3</v>
      </c>
      <c r="M32" s="392">
        <v>1.7</v>
      </c>
      <c r="N32" s="375">
        <f t="shared" si="1"/>
        <v>20.4</v>
      </c>
      <c r="O32" s="375">
        <v>13</v>
      </c>
      <c r="P32" s="405"/>
      <c r="Q32" s="405"/>
      <c r="R32" s="405">
        <f t="shared" si="0"/>
        <v>13</v>
      </c>
      <c r="S32" s="392">
        <v>20</v>
      </c>
      <c r="T32" s="405"/>
      <c r="U32" s="405" t="s">
        <v>693</v>
      </c>
    </row>
    <row r="33" ht="25" customHeight="1" spans="1:21">
      <c r="A33" s="465" t="s">
        <v>739</v>
      </c>
      <c r="B33" s="412" t="s">
        <v>740</v>
      </c>
      <c r="C33" s="405">
        <v>15114729141</v>
      </c>
      <c r="D33" s="405" t="s">
        <v>104</v>
      </c>
      <c r="E33" s="392"/>
      <c r="F33" s="405">
        <v>30</v>
      </c>
      <c r="G33" s="392"/>
      <c r="H33" s="392"/>
      <c r="I33" s="392"/>
      <c r="J33" s="392"/>
      <c r="K33" s="392">
        <v>12</v>
      </c>
      <c r="L33" s="392">
        <v>3.2</v>
      </c>
      <c r="M33" s="392">
        <v>2</v>
      </c>
      <c r="N33" s="375">
        <f t="shared" si="1"/>
        <v>76.8</v>
      </c>
      <c r="O33" s="375">
        <v>50</v>
      </c>
      <c r="P33" s="405"/>
      <c r="Q33" s="405"/>
      <c r="R33" s="405">
        <f t="shared" si="0"/>
        <v>50</v>
      </c>
      <c r="S33" s="392">
        <v>10</v>
      </c>
      <c r="T33" s="405"/>
      <c r="U33" s="405" t="s">
        <v>693</v>
      </c>
    </row>
    <row r="34" ht="25" customHeight="1" spans="1:21">
      <c r="A34" s="465" t="s">
        <v>739</v>
      </c>
      <c r="B34" s="412" t="s">
        <v>740</v>
      </c>
      <c r="C34" s="405">
        <v>15114729141</v>
      </c>
      <c r="D34" s="405" t="s">
        <v>104</v>
      </c>
      <c r="E34" s="392"/>
      <c r="F34" s="405">
        <v>30</v>
      </c>
      <c r="G34" s="392"/>
      <c r="H34" s="392"/>
      <c r="I34" s="392"/>
      <c r="J34" s="392"/>
      <c r="K34" s="392">
        <v>19</v>
      </c>
      <c r="L34" s="392">
        <v>2.5</v>
      </c>
      <c r="M34" s="392">
        <v>1.7</v>
      </c>
      <c r="N34" s="375">
        <f t="shared" si="1"/>
        <v>80.75</v>
      </c>
      <c r="O34" s="375">
        <v>52</v>
      </c>
      <c r="P34" s="405"/>
      <c r="Q34" s="405"/>
      <c r="R34" s="405">
        <f t="shared" si="0"/>
        <v>52</v>
      </c>
      <c r="S34" s="392">
        <v>15</v>
      </c>
      <c r="T34" s="405"/>
      <c r="U34" s="405" t="s">
        <v>693</v>
      </c>
    </row>
    <row r="35" ht="25" customHeight="1" spans="1:21">
      <c r="A35" s="405" t="s">
        <v>741</v>
      </c>
      <c r="B35" s="405" t="s">
        <v>742</v>
      </c>
      <c r="C35" s="405">
        <v>15149977231</v>
      </c>
      <c r="D35" s="405" t="s">
        <v>104</v>
      </c>
      <c r="E35" s="392"/>
      <c r="F35" s="405">
        <v>22</v>
      </c>
      <c r="G35" s="392"/>
      <c r="H35" s="392"/>
      <c r="I35" s="392"/>
      <c r="J35" s="392"/>
      <c r="K35" s="392">
        <v>13.5</v>
      </c>
      <c r="L35" s="392">
        <v>3.2</v>
      </c>
      <c r="M35" s="392">
        <v>1.8</v>
      </c>
      <c r="N35" s="375">
        <f t="shared" si="1"/>
        <v>77.76</v>
      </c>
      <c r="O35" s="375">
        <v>51</v>
      </c>
      <c r="P35" s="405"/>
      <c r="Q35" s="405"/>
      <c r="R35" s="405">
        <f t="shared" si="0"/>
        <v>51</v>
      </c>
      <c r="S35" s="392">
        <v>12</v>
      </c>
      <c r="T35" s="405"/>
      <c r="U35" s="405" t="s">
        <v>693</v>
      </c>
    </row>
    <row r="36" ht="25" customHeight="1" spans="1:21">
      <c r="A36" s="465" t="s">
        <v>743</v>
      </c>
      <c r="B36" s="412" t="s">
        <v>744</v>
      </c>
      <c r="C36" s="405">
        <v>13948454983</v>
      </c>
      <c r="D36" s="405" t="s">
        <v>143</v>
      </c>
      <c r="E36" s="392"/>
      <c r="F36" s="405">
        <v>24</v>
      </c>
      <c r="G36" s="392"/>
      <c r="H36" s="392"/>
      <c r="I36" s="392"/>
      <c r="J36" s="392"/>
      <c r="K36" s="392">
        <v>20</v>
      </c>
      <c r="L36" s="392">
        <v>4</v>
      </c>
      <c r="M36" s="392">
        <v>1.9</v>
      </c>
      <c r="N36" s="375">
        <f t="shared" si="1"/>
        <v>152</v>
      </c>
      <c r="O36" s="375">
        <f>N36*0.65</f>
        <v>98.8</v>
      </c>
      <c r="P36" s="405"/>
      <c r="Q36" s="405"/>
      <c r="R36" s="405">
        <f t="shared" si="0"/>
        <v>98.8</v>
      </c>
      <c r="S36" s="392">
        <v>30</v>
      </c>
      <c r="T36" s="405"/>
      <c r="U36" s="405" t="s">
        <v>693</v>
      </c>
    </row>
    <row r="37" ht="25" customHeight="1" spans="1:21">
      <c r="A37" s="465" t="s">
        <v>745</v>
      </c>
      <c r="B37" s="412" t="s">
        <v>746</v>
      </c>
      <c r="C37" s="405">
        <v>13948588187</v>
      </c>
      <c r="D37" s="406" t="s">
        <v>104</v>
      </c>
      <c r="E37" s="392"/>
      <c r="F37" s="405">
        <v>20</v>
      </c>
      <c r="G37" s="392"/>
      <c r="H37" s="392"/>
      <c r="I37" s="392"/>
      <c r="J37" s="392"/>
      <c r="K37" s="392">
        <v>17</v>
      </c>
      <c r="L37" s="392">
        <v>3</v>
      </c>
      <c r="M37" s="392">
        <v>2</v>
      </c>
      <c r="N37" s="375">
        <f t="shared" si="1"/>
        <v>102</v>
      </c>
      <c r="O37" s="375">
        <f>N37*0.65</f>
        <v>66.3</v>
      </c>
      <c r="P37" s="392"/>
      <c r="Q37" s="392"/>
      <c r="R37" s="406">
        <f t="shared" si="0"/>
        <v>66.3</v>
      </c>
      <c r="S37" s="392">
        <v>10.5</v>
      </c>
      <c r="T37" s="392"/>
      <c r="U37" s="406" t="s">
        <v>693</v>
      </c>
    </row>
    <row r="38" ht="25" customHeight="1" spans="1:21">
      <c r="A38" s="465" t="s">
        <v>747</v>
      </c>
      <c r="B38" s="412" t="s">
        <v>748</v>
      </c>
      <c r="C38" s="405">
        <v>15750458054</v>
      </c>
      <c r="D38" s="406" t="s">
        <v>104</v>
      </c>
      <c r="E38" s="392"/>
      <c r="F38" s="405">
        <v>24</v>
      </c>
      <c r="G38" s="392"/>
      <c r="H38" s="392"/>
      <c r="I38" s="392"/>
      <c r="J38" s="392"/>
      <c r="K38" s="392">
        <v>20</v>
      </c>
      <c r="L38" s="392">
        <v>4</v>
      </c>
      <c r="M38" s="392">
        <v>2</v>
      </c>
      <c r="N38" s="375">
        <f t="shared" si="1"/>
        <v>160</v>
      </c>
      <c r="O38" s="375">
        <f>N38*0.65</f>
        <v>104</v>
      </c>
      <c r="P38" s="392"/>
      <c r="Q38" s="392"/>
      <c r="R38" s="406">
        <f t="shared" si="0"/>
        <v>104</v>
      </c>
      <c r="S38" s="392">
        <v>20</v>
      </c>
      <c r="T38" s="392"/>
      <c r="U38" s="406" t="s">
        <v>693</v>
      </c>
    </row>
    <row r="39" ht="25" customHeight="1" spans="1:21">
      <c r="A39" s="465" t="s">
        <v>747</v>
      </c>
      <c r="B39" s="412" t="s">
        <v>748</v>
      </c>
      <c r="C39" s="405">
        <v>15750458054</v>
      </c>
      <c r="D39" s="406" t="s">
        <v>104</v>
      </c>
      <c r="E39" s="392"/>
      <c r="F39" s="405">
        <v>24</v>
      </c>
      <c r="G39" s="392"/>
      <c r="H39" s="392"/>
      <c r="I39" s="392"/>
      <c r="J39" s="392"/>
      <c r="K39" s="392">
        <v>13</v>
      </c>
      <c r="L39" s="392">
        <v>3.2</v>
      </c>
      <c r="M39" s="392">
        <v>2.1</v>
      </c>
      <c r="N39" s="375">
        <f t="shared" si="1"/>
        <v>87.36</v>
      </c>
      <c r="O39" s="375">
        <v>57</v>
      </c>
      <c r="P39" s="392"/>
      <c r="Q39" s="392"/>
      <c r="R39" s="406">
        <f t="shared" si="0"/>
        <v>57</v>
      </c>
      <c r="S39" s="392">
        <v>20</v>
      </c>
      <c r="T39" s="392"/>
      <c r="U39" s="406" t="s">
        <v>693</v>
      </c>
    </row>
    <row r="40" ht="25" customHeight="1" spans="1:21">
      <c r="A40" s="465" t="s">
        <v>749</v>
      </c>
      <c r="B40" s="412" t="s">
        <v>750</v>
      </c>
      <c r="C40" s="406">
        <v>15004944568</v>
      </c>
      <c r="D40" s="406" t="s">
        <v>104</v>
      </c>
      <c r="E40" s="392"/>
      <c r="F40" s="405">
        <v>16</v>
      </c>
      <c r="G40" s="392"/>
      <c r="H40" s="392"/>
      <c r="I40" s="392"/>
      <c r="J40" s="392"/>
      <c r="K40" s="392">
        <v>16</v>
      </c>
      <c r="L40" s="392">
        <v>3.2</v>
      </c>
      <c r="M40" s="392">
        <v>2.1</v>
      </c>
      <c r="N40" s="375">
        <f t="shared" ref="N40:N70" si="2">K40*L40*M40</f>
        <v>107.52</v>
      </c>
      <c r="O40" s="375">
        <v>70</v>
      </c>
      <c r="P40" s="392"/>
      <c r="Q40" s="392"/>
      <c r="R40" s="406">
        <f t="shared" si="0"/>
        <v>70</v>
      </c>
      <c r="S40" s="392">
        <v>20</v>
      </c>
      <c r="T40" s="392"/>
      <c r="U40" s="406" t="s">
        <v>693</v>
      </c>
    </row>
    <row r="41" ht="25" customHeight="1" spans="1:21">
      <c r="A41" s="405" t="s">
        <v>751</v>
      </c>
      <c r="B41" s="466" t="s">
        <v>752</v>
      </c>
      <c r="C41" s="405">
        <v>15848858571</v>
      </c>
      <c r="D41" s="406" t="s">
        <v>104</v>
      </c>
      <c r="E41" s="392"/>
      <c r="F41" s="405">
        <v>28</v>
      </c>
      <c r="G41" s="392"/>
      <c r="H41" s="392"/>
      <c r="I41" s="392"/>
      <c r="J41" s="392"/>
      <c r="K41" s="392">
        <v>19</v>
      </c>
      <c r="L41" s="392">
        <v>3.4</v>
      </c>
      <c r="M41" s="392">
        <v>2</v>
      </c>
      <c r="N41" s="375">
        <f t="shared" si="2"/>
        <v>129.2</v>
      </c>
      <c r="O41" s="375">
        <v>84</v>
      </c>
      <c r="P41" s="392"/>
      <c r="Q41" s="392"/>
      <c r="R41" s="406">
        <f t="shared" si="0"/>
        <v>84</v>
      </c>
      <c r="S41" s="392">
        <v>17</v>
      </c>
      <c r="T41" s="392"/>
      <c r="U41" s="406" t="s">
        <v>693</v>
      </c>
    </row>
    <row r="42" ht="25" customHeight="1" spans="1:21">
      <c r="A42" s="465" t="s">
        <v>753</v>
      </c>
      <c r="B42" s="412" t="s">
        <v>754</v>
      </c>
      <c r="C42" s="406">
        <v>15924545472</v>
      </c>
      <c r="D42" s="406" t="s">
        <v>104</v>
      </c>
      <c r="E42" s="392"/>
      <c r="F42" s="405">
        <v>18</v>
      </c>
      <c r="G42" s="392"/>
      <c r="H42" s="392"/>
      <c r="I42" s="392"/>
      <c r="J42" s="392"/>
      <c r="K42" s="392">
        <v>12</v>
      </c>
      <c r="L42" s="392">
        <v>3.4</v>
      </c>
      <c r="M42" s="392">
        <v>2.1</v>
      </c>
      <c r="N42" s="375">
        <f t="shared" si="2"/>
        <v>85.68</v>
      </c>
      <c r="O42" s="375">
        <v>56</v>
      </c>
      <c r="P42" s="392"/>
      <c r="Q42" s="392"/>
      <c r="R42" s="406">
        <f t="shared" si="0"/>
        <v>56</v>
      </c>
      <c r="S42" s="392">
        <v>15</v>
      </c>
      <c r="T42" s="392"/>
      <c r="U42" s="406" t="s">
        <v>693</v>
      </c>
    </row>
    <row r="43" ht="25" customHeight="1" spans="1:21">
      <c r="A43" s="465" t="s">
        <v>755</v>
      </c>
      <c r="B43" s="412" t="s">
        <v>756</v>
      </c>
      <c r="C43" s="405">
        <v>15648584563</v>
      </c>
      <c r="D43" s="406" t="s">
        <v>104</v>
      </c>
      <c r="E43" s="392"/>
      <c r="F43" s="405">
        <v>25</v>
      </c>
      <c r="G43" s="392"/>
      <c r="H43" s="392"/>
      <c r="I43" s="392"/>
      <c r="J43" s="392"/>
      <c r="K43" s="392">
        <v>18</v>
      </c>
      <c r="L43" s="392">
        <v>3</v>
      </c>
      <c r="M43" s="392">
        <v>1.9</v>
      </c>
      <c r="N43" s="375">
        <f t="shared" si="2"/>
        <v>102.6</v>
      </c>
      <c r="O43" s="375">
        <v>67</v>
      </c>
      <c r="P43" s="392"/>
      <c r="Q43" s="392"/>
      <c r="R43" s="406">
        <f t="shared" si="0"/>
        <v>67</v>
      </c>
      <c r="S43" s="392">
        <v>15</v>
      </c>
      <c r="T43" s="392"/>
      <c r="U43" s="406" t="s">
        <v>693</v>
      </c>
    </row>
    <row r="44" ht="25" customHeight="1" spans="1:21">
      <c r="A44" s="465" t="s">
        <v>755</v>
      </c>
      <c r="B44" s="412" t="s">
        <v>756</v>
      </c>
      <c r="C44" s="405">
        <v>15648584563</v>
      </c>
      <c r="D44" s="406" t="s">
        <v>104</v>
      </c>
      <c r="E44" s="392"/>
      <c r="F44" s="405">
        <v>25</v>
      </c>
      <c r="G44" s="392"/>
      <c r="H44" s="392"/>
      <c r="I44" s="392"/>
      <c r="J44" s="392"/>
      <c r="K44" s="392">
        <v>8</v>
      </c>
      <c r="L44" s="392">
        <v>2.5</v>
      </c>
      <c r="M44" s="392">
        <v>1.7</v>
      </c>
      <c r="N44" s="375">
        <f t="shared" si="2"/>
        <v>34</v>
      </c>
      <c r="O44" s="375">
        <f>N44*0.65</f>
        <v>22.1</v>
      </c>
      <c r="P44" s="392"/>
      <c r="Q44" s="392"/>
      <c r="R44" s="406">
        <f t="shared" si="0"/>
        <v>22.1</v>
      </c>
      <c r="S44" s="392">
        <v>15</v>
      </c>
      <c r="T44" s="392"/>
      <c r="U44" s="406" t="s">
        <v>693</v>
      </c>
    </row>
    <row r="45" ht="25" customHeight="1" spans="1:21">
      <c r="A45" s="405" t="s">
        <v>757</v>
      </c>
      <c r="B45" s="466" t="s">
        <v>758</v>
      </c>
      <c r="C45" s="405">
        <v>13948580595</v>
      </c>
      <c r="D45" s="406" t="s">
        <v>104</v>
      </c>
      <c r="E45" s="392"/>
      <c r="F45" s="405">
        <v>20</v>
      </c>
      <c r="G45" s="392">
        <v>35</v>
      </c>
      <c r="H45" s="392"/>
      <c r="I45" s="392"/>
      <c r="J45" s="392"/>
      <c r="K45" s="392">
        <v>16</v>
      </c>
      <c r="L45" s="392">
        <v>3</v>
      </c>
      <c r="M45" s="392">
        <v>1.9</v>
      </c>
      <c r="N45" s="375">
        <f t="shared" si="2"/>
        <v>91.2</v>
      </c>
      <c r="O45" s="375">
        <v>59</v>
      </c>
      <c r="P45" s="392"/>
      <c r="Q45" s="392"/>
      <c r="R45" s="406">
        <f t="shared" si="0"/>
        <v>59</v>
      </c>
      <c r="S45" s="392">
        <v>15</v>
      </c>
      <c r="T45" s="392"/>
      <c r="U45" s="406" t="s">
        <v>693</v>
      </c>
    </row>
    <row r="46" ht="25" customHeight="1" spans="1:21">
      <c r="A46" s="465" t="s">
        <v>759</v>
      </c>
      <c r="B46" s="412" t="s">
        <v>760</v>
      </c>
      <c r="C46" s="405">
        <v>13948144733</v>
      </c>
      <c r="D46" s="405" t="s">
        <v>104</v>
      </c>
      <c r="E46" s="392"/>
      <c r="F46" s="405">
        <v>35</v>
      </c>
      <c r="G46" s="392"/>
      <c r="H46" s="392"/>
      <c r="I46" s="392"/>
      <c r="J46" s="392"/>
      <c r="K46" s="392">
        <v>17</v>
      </c>
      <c r="L46" s="392">
        <v>3</v>
      </c>
      <c r="M46" s="392">
        <v>2</v>
      </c>
      <c r="N46" s="375">
        <f t="shared" si="2"/>
        <v>102</v>
      </c>
      <c r="O46" s="375">
        <f>N46*0.65</f>
        <v>66.3</v>
      </c>
      <c r="P46" s="392"/>
      <c r="Q46" s="392"/>
      <c r="R46" s="406">
        <f t="shared" si="0"/>
        <v>66.3</v>
      </c>
      <c r="S46" s="392">
        <v>19.5</v>
      </c>
      <c r="T46" s="392"/>
      <c r="U46" s="406" t="s">
        <v>693</v>
      </c>
    </row>
    <row r="47" ht="25" customHeight="1" spans="1:21">
      <c r="A47" s="406" t="s">
        <v>761</v>
      </c>
      <c r="B47" s="406" t="s">
        <v>762</v>
      </c>
      <c r="C47" s="406">
        <v>19969052393</v>
      </c>
      <c r="D47" s="406" t="s">
        <v>104</v>
      </c>
      <c r="E47" s="392"/>
      <c r="F47" s="405">
        <v>32</v>
      </c>
      <c r="G47" s="392"/>
      <c r="H47" s="392"/>
      <c r="I47" s="392"/>
      <c r="J47" s="392"/>
      <c r="K47" s="392">
        <v>19</v>
      </c>
      <c r="L47" s="392">
        <v>3</v>
      </c>
      <c r="M47" s="392">
        <v>2.1</v>
      </c>
      <c r="N47" s="375">
        <f t="shared" si="2"/>
        <v>119.7</v>
      </c>
      <c r="O47" s="375">
        <v>78</v>
      </c>
      <c r="P47" s="392"/>
      <c r="Q47" s="392"/>
      <c r="R47" s="406">
        <f t="shared" si="0"/>
        <v>78</v>
      </c>
      <c r="S47" s="392">
        <v>19.5</v>
      </c>
      <c r="T47" s="392"/>
      <c r="U47" s="406" t="s">
        <v>693</v>
      </c>
    </row>
    <row r="48" ht="25" customHeight="1" spans="1:21">
      <c r="A48" s="465" t="s">
        <v>763</v>
      </c>
      <c r="B48" s="412" t="s">
        <v>764</v>
      </c>
      <c r="C48" s="406">
        <v>15947434914</v>
      </c>
      <c r="D48" s="406" t="s">
        <v>143</v>
      </c>
      <c r="E48" s="392"/>
      <c r="F48" s="405">
        <v>15</v>
      </c>
      <c r="G48" s="392"/>
      <c r="H48" s="392"/>
      <c r="I48" s="392"/>
      <c r="J48" s="392"/>
      <c r="K48" s="392">
        <v>14</v>
      </c>
      <c r="L48" s="392">
        <v>3</v>
      </c>
      <c r="M48" s="392">
        <v>2.1</v>
      </c>
      <c r="N48" s="375">
        <f t="shared" si="2"/>
        <v>88.2</v>
      </c>
      <c r="O48" s="375">
        <v>57</v>
      </c>
      <c r="P48" s="392"/>
      <c r="Q48" s="392"/>
      <c r="R48" s="406">
        <f t="shared" si="0"/>
        <v>57</v>
      </c>
      <c r="S48" s="392">
        <v>20</v>
      </c>
      <c r="T48" s="392"/>
      <c r="U48" s="406" t="s">
        <v>693</v>
      </c>
    </row>
    <row r="49" ht="25" customHeight="1" spans="1:21">
      <c r="A49" s="405" t="s">
        <v>765</v>
      </c>
      <c r="B49" s="466" t="s">
        <v>766</v>
      </c>
      <c r="C49" s="405">
        <v>13948757470</v>
      </c>
      <c r="D49" s="405" t="s">
        <v>104</v>
      </c>
      <c r="E49" s="392"/>
      <c r="F49" s="405">
        <v>5</v>
      </c>
      <c r="G49" s="392"/>
      <c r="H49" s="392"/>
      <c r="I49" s="392"/>
      <c r="J49" s="392"/>
      <c r="K49" s="392">
        <v>7</v>
      </c>
      <c r="L49" s="392">
        <v>3</v>
      </c>
      <c r="M49" s="392">
        <v>1.9</v>
      </c>
      <c r="N49" s="375">
        <f t="shared" si="2"/>
        <v>39.9</v>
      </c>
      <c r="O49" s="375">
        <v>26</v>
      </c>
      <c r="P49" s="392"/>
      <c r="Q49" s="392"/>
      <c r="R49" s="406">
        <f t="shared" si="0"/>
        <v>26</v>
      </c>
      <c r="S49" s="392">
        <v>7</v>
      </c>
      <c r="T49" s="392"/>
      <c r="U49" s="406" t="s">
        <v>693</v>
      </c>
    </row>
    <row r="50" ht="25" customHeight="1" spans="1:21">
      <c r="A50" s="405" t="s">
        <v>767</v>
      </c>
      <c r="B50" s="405" t="s">
        <v>768</v>
      </c>
      <c r="C50" s="405">
        <v>15247588235</v>
      </c>
      <c r="D50" s="405" t="s">
        <v>104</v>
      </c>
      <c r="E50" s="392"/>
      <c r="F50" s="405">
        <v>28</v>
      </c>
      <c r="G50" s="392">
        <v>15</v>
      </c>
      <c r="H50" s="392"/>
      <c r="I50" s="392"/>
      <c r="J50" s="392"/>
      <c r="K50" s="406">
        <v>17</v>
      </c>
      <c r="L50" s="406">
        <v>3.8</v>
      </c>
      <c r="M50" s="406">
        <v>2.1</v>
      </c>
      <c r="N50" s="375">
        <f t="shared" si="2"/>
        <v>135.66</v>
      </c>
      <c r="O50" s="375">
        <v>88</v>
      </c>
      <c r="P50" s="392"/>
      <c r="Q50" s="392"/>
      <c r="R50" s="406">
        <f t="shared" si="0"/>
        <v>88</v>
      </c>
      <c r="S50" s="392">
        <v>15</v>
      </c>
      <c r="T50" s="392"/>
      <c r="U50" s="406" t="s">
        <v>693</v>
      </c>
    </row>
    <row r="51" ht="25" customHeight="1" spans="1:21">
      <c r="A51" s="405" t="s">
        <v>767</v>
      </c>
      <c r="B51" s="405" t="s">
        <v>768</v>
      </c>
      <c r="C51" s="405">
        <v>15247588235</v>
      </c>
      <c r="D51" s="405" t="s">
        <v>104</v>
      </c>
      <c r="E51" s="392"/>
      <c r="F51" s="405">
        <v>28</v>
      </c>
      <c r="G51" s="392">
        <v>15</v>
      </c>
      <c r="H51" s="392"/>
      <c r="I51" s="392"/>
      <c r="J51" s="392"/>
      <c r="K51" s="406">
        <v>14</v>
      </c>
      <c r="L51" s="406">
        <v>2.9</v>
      </c>
      <c r="M51" s="406">
        <v>1.9</v>
      </c>
      <c r="N51" s="375">
        <f t="shared" si="2"/>
        <v>77.14</v>
      </c>
      <c r="O51" s="375">
        <v>50</v>
      </c>
      <c r="P51" s="392"/>
      <c r="Q51" s="392"/>
      <c r="R51" s="406">
        <f t="shared" si="0"/>
        <v>50</v>
      </c>
      <c r="S51" s="392">
        <v>15</v>
      </c>
      <c r="T51" s="392"/>
      <c r="U51" s="406" t="s">
        <v>693</v>
      </c>
    </row>
    <row r="52" ht="25" customHeight="1" spans="1:21">
      <c r="A52" s="405" t="s">
        <v>769</v>
      </c>
      <c r="B52" s="466" t="s">
        <v>770</v>
      </c>
      <c r="C52" s="405">
        <v>18747834589</v>
      </c>
      <c r="D52" s="406" t="s">
        <v>104</v>
      </c>
      <c r="E52" s="392"/>
      <c r="F52" s="405">
        <v>17</v>
      </c>
      <c r="G52" s="392">
        <v>14</v>
      </c>
      <c r="H52" s="392"/>
      <c r="I52" s="392"/>
      <c r="J52" s="392"/>
      <c r="K52" s="392">
        <v>18</v>
      </c>
      <c r="L52" s="392">
        <v>3.2</v>
      </c>
      <c r="M52" s="392">
        <v>2</v>
      </c>
      <c r="N52" s="375">
        <f t="shared" si="2"/>
        <v>115.2</v>
      </c>
      <c r="O52" s="375">
        <v>75</v>
      </c>
      <c r="P52" s="392"/>
      <c r="Q52" s="392"/>
      <c r="R52" s="406">
        <f t="shared" si="0"/>
        <v>75</v>
      </c>
      <c r="S52" s="392">
        <v>15</v>
      </c>
      <c r="T52" s="392"/>
      <c r="U52" s="406" t="s">
        <v>693</v>
      </c>
    </row>
    <row r="53" ht="25" customHeight="1" spans="1:21">
      <c r="A53" s="405" t="s">
        <v>769</v>
      </c>
      <c r="B53" s="466" t="s">
        <v>770</v>
      </c>
      <c r="C53" s="405">
        <v>18747834589</v>
      </c>
      <c r="D53" s="406" t="s">
        <v>104</v>
      </c>
      <c r="E53" s="392"/>
      <c r="F53" s="405">
        <v>17</v>
      </c>
      <c r="G53" s="392">
        <v>14</v>
      </c>
      <c r="H53" s="392"/>
      <c r="I53" s="392"/>
      <c r="J53" s="392"/>
      <c r="K53" s="392">
        <v>14</v>
      </c>
      <c r="L53" s="392">
        <v>2.8</v>
      </c>
      <c r="M53" s="392">
        <v>2</v>
      </c>
      <c r="N53" s="375">
        <f t="shared" si="2"/>
        <v>78.4</v>
      </c>
      <c r="O53" s="375">
        <v>51</v>
      </c>
      <c r="P53" s="392"/>
      <c r="Q53" s="392"/>
      <c r="R53" s="406">
        <f t="shared" si="0"/>
        <v>51</v>
      </c>
      <c r="S53" s="392">
        <v>15</v>
      </c>
      <c r="T53" s="392"/>
      <c r="U53" s="406" t="s">
        <v>693</v>
      </c>
    </row>
    <row r="54" ht="25" customHeight="1" spans="1:21">
      <c r="A54" s="405" t="s">
        <v>771</v>
      </c>
      <c r="B54" s="412" t="s">
        <v>772</v>
      </c>
      <c r="C54" s="405"/>
      <c r="D54" s="406" t="s">
        <v>104</v>
      </c>
      <c r="E54" s="392"/>
      <c r="F54" s="405">
        <v>6</v>
      </c>
      <c r="G54" s="392"/>
      <c r="H54" s="392"/>
      <c r="I54" s="392"/>
      <c r="J54" s="392"/>
      <c r="K54" s="392">
        <v>6</v>
      </c>
      <c r="L54" s="392">
        <v>2.6</v>
      </c>
      <c r="M54" s="392">
        <v>1.8</v>
      </c>
      <c r="N54" s="375">
        <f t="shared" si="2"/>
        <v>28.08</v>
      </c>
      <c r="O54" s="375">
        <v>18</v>
      </c>
      <c r="P54" s="392"/>
      <c r="Q54" s="392"/>
      <c r="R54" s="406">
        <f t="shared" si="0"/>
        <v>18</v>
      </c>
      <c r="S54" s="392">
        <v>12</v>
      </c>
      <c r="T54" s="392"/>
      <c r="U54" s="406" t="s">
        <v>693</v>
      </c>
    </row>
    <row r="55" ht="25" customHeight="1" spans="1:21">
      <c r="A55" s="405" t="s">
        <v>773</v>
      </c>
      <c r="B55" s="405" t="s">
        <v>774</v>
      </c>
      <c r="C55" s="405">
        <v>17547516493</v>
      </c>
      <c r="D55" s="405" t="s">
        <v>143</v>
      </c>
      <c r="E55" s="392"/>
      <c r="F55" s="405">
        <v>25</v>
      </c>
      <c r="G55" s="392"/>
      <c r="H55" s="392"/>
      <c r="I55" s="392"/>
      <c r="J55" s="392"/>
      <c r="K55" s="392">
        <v>16</v>
      </c>
      <c r="L55" s="392">
        <v>2.4</v>
      </c>
      <c r="M55" s="392">
        <v>2</v>
      </c>
      <c r="N55" s="375">
        <f t="shared" si="2"/>
        <v>76.8</v>
      </c>
      <c r="O55" s="375">
        <v>50</v>
      </c>
      <c r="P55" s="392"/>
      <c r="Q55" s="392"/>
      <c r="R55" s="406">
        <f t="shared" si="0"/>
        <v>50</v>
      </c>
      <c r="S55" s="392">
        <v>15</v>
      </c>
      <c r="T55" s="392"/>
      <c r="U55" s="406" t="s">
        <v>693</v>
      </c>
    </row>
    <row r="56" ht="25" customHeight="1" spans="1:21">
      <c r="A56" s="465" t="s">
        <v>775</v>
      </c>
      <c r="B56" s="412" t="s">
        <v>776</v>
      </c>
      <c r="C56" s="406">
        <v>15394751194</v>
      </c>
      <c r="D56" s="406" t="s">
        <v>104</v>
      </c>
      <c r="E56" s="392"/>
      <c r="F56" s="405">
        <v>8</v>
      </c>
      <c r="G56" s="392"/>
      <c r="H56" s="392"/>
      <c r="I56" s="392"/>
      <c r="J56" s="392"/>
      <c r="K56" s="392">
        <v>7</v>
      </c>
      <c r="L56" s="392">
        <v>2.6</v>
      </c>
      <c r="M56" s="392">
        <v>1.8</v>
      </c>
      <c r="N56" s="375">
        <f t="shared" si="2"/>
        <v>32.76</v>
      </c>
      <c r="O56" s="375">
        <v>21</v>
      </c>
      <c r="P56" s="392"/>
      <c r="Q56" s="392"/>
      <c r="R56" s="406">
        <f t="shared" si="0"/>
        <v>21</v>
      </c>
      <c r="S56" s="392">
        <v>13.5</v>
      </c>
      <c r="T56" s="392"/>
      <c r="U56" s="406" t="s">
        <v>693</v>
      </c>
    </row>
    <row r="57" ht="25" customHeight="1" spans="1:21">
      <c r="A57" s="465" t="s">
        <v>777</v>
      </c>
      <c r="B57" s="412" t="s">
        <v>778</v>
      </c>
      <c r="C57" s="405">
        <v>15847566007</v>
      </c>
      <c r="D57" s="405" t="s">
        <v>143</v>
      </c>
      <c r="E57" s="392"/>
      <c r="F57" s="405">
        <v>16</v>
      </c>
      <c r="G57" s="392"/>
      <c r="H57" s="392"/>
      <c r="I57" s="392"/>
      <c r="J57" s="392"/>
      <c r="K57" s="392">
        <v>7</v>
      </c>
      <c r="L57" s="392">
        <v>2.6</v>
      </c>
      <c r="M57" s="392">
        <v>1.8</v>
      </c>
      <c r="N57" s="375">
        <f t="shared" si="2"/>
        <v>32.76</v>
      </c>
      <c r="O57" s="375">
        <v>21</v>
      </c>
      <c r="P57" s="392"/>
      <c r="Q57" s="392"/>
      <c r="R57" s="406">
        <f t="shared" si="0"/>
        <v>21</v>
      </c>
      <c r="S57" s="392">
        <v>15</v>
      </c>
      <c r="T57" s="392"/>
      <c r="U57" s="406" t="s">
        <v>693</v>
      </c>
    </row>
    <row r="58" ht="25" customHeight="1" spans="1:21">
      <c r="A58" s="405" t="s">
        <v>779</v>
      </c>
      <c r="B58" s="405" t="s">
        <v>780</v>
      </c>
      <c r="C58" s="405">
        <v>15750524347</v>
      </c>
      <c r="D58" s="405" t="s">
        <v>104</v>
      </c>
      <c r="E58" s="392"/>
      <c r="F58" s="405">
        <v>7</v>
      </c>
      <c r="G58" s="392"/>
      <c r="H58" s="392"/>
      <c r="I58" s="392"/>
      <c r="J58" s="392"/>
      <c r="K58" s="392">
        <v>7</v>
      </c>
      <c r="L58" s="392">
        <v>2.6</v>
      </c>
      <c r="M58" s="392">
        <v>1.8</v>
      </c>
      <c r="N58" s="375">
        <f t="shared" si="2"/>
        <v>32.76</v>
      </c>
      <c r="O58" s="375">
        <v>21</v>
      </c>
      <c r="P58" s="392"/>
      <c r="Q58" s="392"/>
      <c r="R58" s="406">
        <f t="shared" si="0"/>
        <v>21</v>
      </c>
      <c r="S58" s="392">
        <v>10</v>
      </c>
      <c r="T58" s="392"/>
      <c r="U58" s="406" t="s">
        <v>693</v>
      </c>
    </row>
    <row r="59" ht="25" customHeight="1" spans="1:21">
      <c r="A59" s="465" t="s">
        <v>781</v>
      </c>
      <c r="B59" s="412" t="s">
        <v>782</v>
      </c>
      <c r="C59" s="405">
        <v>13034724404</v>
      </c>
      <c r="D59" s="406" t="s">
        <v>104</v>
      </c>
      <c r="E59" s="392"/>
      <c r="F59" s="405">
        <v>14</v>
      </c>
      <c r="G59" s="392"/>
      <c r="H59" s="392"/>
      <c r="I59" s="392"/>
      <c r="J59" s="392"/>
      <c r="K59" s="392">
        <v>7</v>
      </c>
      <c r="L59" s="392">
        <v>2.4</v>
      </c>
      <c r="M59" s="392">
        <v>2.2</v>
      </c>
      <c r="N59" s="375">
        <f t="shared" si="2"/>
        <v>36.96</v>
      </c>
      <c r="O59" s="375">
        <v>24</v>
      </c>
      <c r="P59" s="392"/>
      <c r="Q59" s="392"/>
      <c r="R59" s="406">
        <f t="shared" si="0"/>
        <v>24</v>
      </c>
      <c r="S59" s="392">
        <v>10</v>
      </c>
      <c r="T59" s="392"/>
      <c r="U59" s="406" t="s">
        <v>693</v>
      </c>
    </row>
    <row r="60" ht="25" customHeight="1" spans="1:21">
      <c r="A60" s="405" t="s">
        <v>783</v>
      </c>
      <c r="B60" s="405" t="s">
        <v>784</v>
      </c>
      <c r="C60" s="405">
        <v>15540963141</v>
      </c>
      <c r="D60" s="405" t="s">
        <v>104</v>
      </c>
      <c r="E60" s="392"/>
      <c r="F60" s="405">
        <v>18</v>
      </c>
      <c r="G60" s="392"/>
      <c r="H60" s="392"/>
      <c r="I60" s="392"/>
      <c r="J60" s="392"/>
      <c r="K60" s="392">
        <v>10</v>
      </c>
      <c r="L60" s="392">
        <v>2.6</v>
      </c>
      <c r="M60" s="392">
        <v>2</v>
      </c>
      <c r="N60" s="375">
        <f t="shared" si="2"/>
        <v>52</v>
      </c>
      <c r="O60" s="375">
        <f>N60*0.65</f>
        <v>33.8</v>
      </c>
      <c r="P60" s="392"/>
      <c r="Q60" s="392"/>
      <c r="R60" s="406">
        <f t="shared" si="0"/>
        <v>33.8</v>
      </c>
      <c r="S60" s="392">
        <v>15</v>
      </c>
      <c r="T60" s="392"/>
      <c r="U60" s="406" t="s">
        <v>693</v>
      </c>
    </row>
    <row r="61" ht="25" customHeight="1" spans="1:21">
      <c r="A61" s="465" t="s">
        <v>785</v>
      </c>
      <c r="B61" s="412" t="s">
        <v>786</v>
      </c>
      <c r="C61" s="406">
        <v>13947501392</v>
      </c>
      <c r="D61" s="406" t="s">
        <v>104</v>
      </c>
      <c r="E61" s="392"/>
      <c r="F61" s="405">
        <v>8</v>
      </c>
      <c r="G61" s="392">
        <v>33</v>
      </c>
      <c r="H61" s="392"/>
      <c r="I61" s="392"/>
      <c r="J61" s="392"/>
      <c r="K61" s="392">
        <v>7</v>
      </c>
      <c r="L61" s="392">
        <v>3.2</v>
      </c>
      <c r="M61" s="392">
        <v>2</v>
      </c>
      <c r="N61" s="375">
        <f t="shared" si="2"/>
        <v>44.8</v>
      </c>
      <c r="O61" s="375">
        <v>29</v>
      </c>
      <c r="P61" s="392"/>
      <c r="Q61" s="392"/>
      <c r="R61" s="406">
        <f t="shared" si="0"/>
        <v>29</v>
      </c>
      <c r="S61" s="392">
        <v>15</v>
      </c>
      <c r="T61" s="392"/>
      <c r="U61" s="406" t="s">
        <v>693</v>
      </c>
    </row>
    <row r="62" ht="25" customHeight="1" spans="1:21">
      <c r="A62" s="405" t="s">
        <v>787</v>
      </c>
      <c r="B62" s="405" t="s">
        <v>788</v>
      </c>
      <c r="C62" s="405">
        <v>15374969623</v>
      </c>
      <c r="D62" s="405" t="s">
        <v>143</v>
      </c>
      <c r="E62" s="392"/>
      <c r="F62" s="405">
        <v>16</v>
      </c>
      <c r="G62" s="392">
        <v>107</v>
      </c>
      <c r="H62" s="392"/>
      <c r="I62" s="392"/>
      <c r="J62" s="392"/>
      <c r="K62" s="392">
        <v>20</v>
      </c>
      <c r="L62" s="392">
        <v>3</v>
      </c>
      <c r="M62" s="392">
        <v>2.1</v>
      </c>
      <c r="N62" s="375">
        <f t="shared" si="2"/>
        <v>126</v>
      </c>
      <c r="O62" s="375">
        <f>N62*0.65</f>
        <v>81.9</v>
      </c>
      <c r="P62" s="392"/>
      <c r="Q62" s="392"/>
      <c r="R62" s="406">
        <f t="shared" si="0"/>
        <v>81.9</v>
      </c>
      <c r="S62" s="392">
        <v>20</v>
      </c>
      <c r="T62" s="392"/>
      <c r="U62" s="406" t="s">
        <v>693</v>
      </c>
    </row>
    <row r="63" ht="25" customHeight="1" spans="1:21">
      <c r="A63" s="465" t="s">
        <v>789</v>
      </c>
      <c r="B63" s="412" t="s">
        <v>790</v>
      </c>
      <c r="C63" s="405">
        <v>14784759208</v>
      </c>
      <c r="D63" s="406" t="s">
        <v>104</v>
      </c>
      <c r="E63" s="392"/>
      <c r="F63" s="405">
        <v>11</v>
      </c>
      <c r="G63" s="392"/>
      <c r="H63" s="392"/>
      <c r="I63" s="392"/>
      <c r="J63" s="392"/>
      <c r="K63" s="392">
        <v>16</v>
      </c>
      <c r="L63" s="392">
        <v>3.2</v>
      </c>
      <c r="M63" s="392">
        <v>2</v>
      </c>
      <c r="N63" s="375">
        <f t="shared" si="2"/>
        <v>102.4</v>
      </c>
      <c r="O63" s="375">
        <v>67</v>
      </c>
      <c r="P63" s="392"/>
      <c r="Q63" s="392"/>
      <c r="R63" s="406">
        <f t="shared" si="0"/>
        <v>67</v>
      </c>
      <c r="S63" s="392">
        <v>10</v>
      </c>
      <c r="T63" s="392"/>
      <c r="U63" s="406" t="s">
        <v>693</v>
      </c>
    </row>
    <row r="64" ht="25" customHeight="1" spans="1:21">
      <c r="A64" s="405" t="s">
        <v>791</v>
      </c>
      <c r="B64" s="466" t="s">
        <v>792</v>
      </c>
      <c r="C64" s="405">
        <v>13847950464</v>
      </c>
      <c r="D64" s="405" t="s">
        <v>143</v>
      </c>
      <c r="E64" s="392"/>
      <c r="F64" s="405">
        <v>8</v>
      </c>
      <c r="G64" s="392"/>
      <c r="H64" s="392"/>
      <c r="I64" s="392"/>
      <c r="J64" s="392"/>
      <c r="K64" s="392">
        <v>8</v>
      </c>
      <c r="L64" s="392">
        <v>2.5</v>
      </c>
      <c r="M64" s="392">
        <v>2</v>
      </c>
      <c r="N64" s="375">
        <f t="shared" si="2"/>
        <v>40</v>
      </c>
      <c r="O64" s="375">
        <f>N64*0.65</f>
        <v>26</v>
      </c>
      <c r="P64" s="392"/>
      <c r="Q64" s="392"/>
      <c r="R64" s="406">
        <f t="shared" si="0"/>
        <v>26</v>
      </c>
      <c r="S64" s="392">
        <v>10</v>
      </c>
      <c r="T64" s="392"/>
      <c r="U64" s="406" t="s">
        <v>693</v>
      </c>
    </row>
    <row r="65" ht="25" customHeight="1" spans="1:21">
      <c r="A65" s="465" t="s">
        <v>793</v>
      </c>
      <c r="B65" s="412" t="s">
        <v>794</v>
      </c>
      <c r="C65" s="405">
        <v>15104758836</v>
      </c>
      <c r="D65" s="406" t="s">
        <v>104</v>
      </c>
      <c r="E65" s="392"/>
      <c r="F65" s="405">
        <v>16</v>
      </c>
      <c r="G65" s="392">
        <v>20</v>
      </c>
      <c r="H65" s="392"/>
      <c r="I65" s="392"/>
      <c r="J65" s="392"/>
      <c r="K65" s="392">
        <v>10</v>
      </c>
      <c r="L65" s="392">
        <v>3</v>
      </c>
      <c r="M65" s="392">
        <v>2</v>
      </c>
      <c r="N65" s="375">
        <f t="shared" si="2"/>
        <v>60</v>
      </c>
      <c r="O65" s="375">
        <f>N65*0.65</f>
        <v>39</v>
      </c>
      <c r="P65" s="392"/>
      <c r="Q65" s="392"/>
      <c r="R65" s="406">
        <f t="shared" si="0"/>
        <v>39</v>
      </c>
      <c r="S65" s="392">
        <v>15</v>
      </c>
      <c r="T65" s="392"/>
      <c r="U65" s="406" t="s">
        <v>693</v>
      </c>
    </row>
    <row r="66" ht="25" customHeight="1" spans="1:21">
      <c r="A66" s="465" t="s">
        <v>795</v>
      </c>
      <c r="B66" s="412" t="s">
        <v>796</v>
      </c>
      <c r="C66" s="405">
        <v>15949447852</v>
      </c>
      <c r="D66" s="406" t="s">
        <v>104</v>
      </c>
      <c r="E66" s="392"/>
      <c r="F66" s="405">
        <v>12</v>
      </c>
      <c r="G66" s="392"/>
      <c r="H66" s="392"/>
      <c r="I66" s="392"/>
      <c r="J66" s="392"/>
      <c r="K66" s="392">
        <v>10</v>
      </c>
      <c r="L66" s="392">
        <v>2.4</v>
      </c>
      <c r="M66" s="392">
        <v>2</v>
      </c>
      <c r="N66" s="375">
        <f t="shared" si="2"/>
        <v>48</v>
      </c>
      <c r="O66" s="375">
        <f>N66*0.65</f>
        <v>31.2</v>
      </c>
      <c r="P66" s="392"/>
      <c r="Q66" s="392"/>
      <c r="R66" s="406">
        <f t="shared" si="0"/>
        <v>31.2</v>
      </c>
      <c r="S66" s="392">
        <v>10</v>
      </c>
      <c r="T66" s="392"/>
      <c r="U66" s="406" t="s">
        <v>693</v>
      </c>
    </row>
    <row r="67" ht="25" customHeight="1" spans="1:21">
      <c r="A67" s="465" t="s">
        <v>797</v>
      </c>
      <c r="B67" s="412" t="s">
        <v>798</v>
      </c>
      <c r="C67" s="405">
        <v>18747844465</v>
      </c>
      <c r="D67" s="405" t="s">
        <v>143</v>
      </c>
      <c r="E67" s="392"/>
      <c r="F67" s="405">
        <v>9</v>
      </c>
      <c r="G67" s="392"/>
      <c r="H67" s="392"/>
      <c r="I67" s="392"/>
      <c r="J67" s="392"/>
      <c r="K67" s="392">
        <v>13</v>
      </c>
      <c r="L67" s="392">
        <v>2.6</v>
      </c>
      <c r="M67" s="392">
        <v>2</v>
      </c>
      <c r="N67" s="375">
        <f t="shared" si="2"/>
        <v>67.6</v>
      </c>
      <c r="O67" s="375">
        <v>44</v>
      </c>
      <c r="P67" s="392"/>
      <c r="Q67" s="392"/>
      <c r="R67" s="406">
        <f t="shared" si="0"/>
        <v>44</v>
      </c>
      <c r="S67" s="392">
        <v>10</v>
      </c>
      <c r="T67" s="392"/>
      <c r="U67" s="406" t="s">
        <v>693</v>
      </c>
    </row>
    <row r="68" ht="25" customHeight="1" spans="1:21">
      <c r="A68" s="465" t="s">
        <v>799</v>
      </c>
      <c r="B68" s="412" t="s">
        <v>800</v>
      </c>
      <c r="C68" s="405">
        <v>18804751770</v>
      </c>
      <c r="D68" s="406" t="s">
        <v>104</v>
      </c>
      <c r="E68" s="392"/>
      <c r="F68" s="405">
        <v>26</v>
      </c>
      <c r="G68" s="392"/>
      <c r="H68" s="392"/>
      <c r="I68" s="392"/>
      <c r="J68" s="392"/>
      <c r="K68" s="392">
        <v>16.5</v>
      </c>
      <c r="L68" s="392">
        <v>2.4</v>
      </c>
      <c r="M68" s="392">
        <v>2</v>
      </c>
      <c r="N68" s="375">
        <f t="shared" si="2"/>
        <v>79.2</v>
      </c>
      <c r="O68" s="375">
        <v>52</v>
      </c>
      <c r="P68" s="392"/>
      <c r="Q68" s="392"/>
      <c r="R68" s="406">
        <f t="shared" si="0"/>
        <v>52</v>
      </c>
      <c r="S68" s="392">
        <v>15</v>
      </c>
      <c r="T68" s="392"/>
      <c r="U68" s="406" t="s">
        <v>693</v>
      </c>
    </row>
    <row r="69" ht="25" customHeight="1" spans="1:21">
      <c r="A69" s="465" t="s">
        <v>801</v>
      </c>
      <c r="B69" s="412" t="s">
        <v>802</v>
      </c>
      <c r="C69" s="405">
        <v>15847589072</v>
      </c>
      <c r="D69" s="406" t="s">
        <v>104</v>
      </c>
      <c r="E69" s="392"/>
      <c r="F69" s="405">
        <v>35</v>
      </c>
      <c r="G69" s="392"/>
      <c r="H69" s="392"/>
      <c r="I69" s="392"/>
      <c r="J69" s="392"/>
      <c r="K69" s="392">
        <v>24</v>
      </c>
      <c r="L69" s="392">
        <v>3.2</v>
      </c>
      <c r="M69" s="392">
        <v>2.1</v>
      </c>
      <c r="N69" s="375">
        <f t="shared" si="2"/>
        <v>161.28</v>
      </c>
      <c r="O69" s="375">
        <v>105</v>
      </c>
      <c r="P69" s="392"/>
      <c r="Q69" s="392"/>
      <c r="R69" s="406">
        <f t="shared" si="0"/>
        <v>105</v>
      </c>
      <c r="S69" s="392">
        <v>18</v>
      </c>
      <c r="T69" s="392"/>
      <c r="U69" s="406" t="s">
        <v>693</v>
      </c>
    </row>
    <row r="70" ht="25" customHeight="1" spans="1:21">
      <c r="A70" s="405" t="s">
        <v>803</v>
      </c>
      <c r="B70" s="405" t="s">
        <v>804</v>
      </c>
      <c r="C70" s="405">
        <v>15690954532</v>
      </c>
      <c r="D70" s="405" t="s">
        <v>104</v>
      </c>
      <c r="E70" s="392"/>
      <c r="F70" s="405">
        <v>80</v>
      </c>
      <c r="G70" s="392"/>
      <c r="H70" s="392"/>
      <c r="I70" s="392"/>
      <c r="J70" s="392"/>
      <c r="K70" s="392">
        <v>15.5</v>
      </c>
      <c r="L70" s="392">
        <v>3.5</v>
      </c>
      <c r="M70" s="392">
        <v>2</v>
      </c>
      <c r="N70" s="375">
        <f t="shared" si="2"/>
        <v>108.5</v>
      </c>
      <c r="O70" s="375">
        <v>71</v>
      </c>
      <c r="P70" s="392"/>
      <c r="Q70" s="392"/>
      <c r="R70" s="406">
        <f t="shared" si="0"/>
        <v>71</v>
      </c>
      <c r="S70" s="392">
        <v>20</v>
      </c>
      <c r="T70" s="392"/>
      <c r="U70" s="406" t="s">
        <v>693</v>
      </c>
    </row>
    <row r="71" ht="25" customHeight="1" spans="1:21">
      <c r="A71" s="467" t="s">
        <v>72</v>
      </c>
      <c r="B71" s="468"/>
      <c r="C71" s="469"/>
      <c r="D71" s="392"/>
      <c r="E71" s="392"/>
      <c r="F71" s="392">
        <f>SUM(F7:F70)</f>
        <v>1323</v>
      </c>
      <c r="G71" s="392">
        <f>SUM(G7:G70)</f>
        <v>457</v>
      </c>
      <c r="H71" s="392"/>
      <c r="I71" s="392"/>
      <c r="J71" s="392"/>
      <c r="K71" s="392"/>
      <c r="L71" s="392"/>
      <c r="M71" s="392"/>
      <c r="N71" s="405">
        <f>SUM(N7:N70)</f>
        <v>5339.64</v>
      </c>
      <c r="O71" s="392">
        <f>SUM(O7:O70)</f>
        <v>3474.2</v>
      </c>
      <c r="P71" s="392"/>
      <c r="Q71" s="392"/>
      <c r="R71" s="406">
        <f>O71+Q71</f>
        <v>3474.2</v>
      </c>
      <c r="S71" s="392">
        <f>SUM(S7:S70)</f>
        <v>999.8</v>
      </c>
      <c r="T71" s="392"/>
      <c r="U71" s="392"/>
    </row>
    <row r="72" ht="21" customHeight="1" spans="1:21">
      <c r="A72" s="380" t="s">
        <v>166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</row>
    <row r="73" ht="32.25" customHeight="1" spans="1:21">
      <c r="A73" s="361" t="s">
        <v>116</v>
      </c>
      <c r="B73" s="362"/>
      <c r="C73" s="362"/>
      <c r="D73" s="362"/>
      <c r="E73" s="362"/>
      <c r="F73" s="362"/>
      <c r="G73" s="362"/>
      <c r="H73" s="362"/>
      <c r="I73" s="361" t="s">
        <v>117</v>
      </c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71:C7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showGridLines="0" workbookViewId="0">
      <selection activeCell="W17" sqref="W17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5" width="2.5" style="360" customWidth="1"/>
    <col min="6" max="7" width="4.81666666666667" style="360" customWidth="1"/>
    <col min="8" max="9" width="3.63333333333333" style="360" customWidth="1"/>
    <col min="10" max="14" width="4.81666666666667" style="360" customWidth="1"/>
    <col min="15" max="15" width="7.25" style="360" customWidth="1"/>
    <col min="16" max="19" width="4.81666666666667" style="360" customWidth="1"/>
    <col min="20" max="20" width="2.2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805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412" t="s">
        <v>806</v>
      </c>
      <c r="B7" s="412" t="s">
        <v>807</v>
      </c>
      <c r="C7" s="464">
        <v>18247532845</v>
      </c>
      <c r="D7" s="411" t="s">
        <v>104</v>
      </c>
      <c r="E7" s="411"/>
      <c r="F7" s="411">
        <v>5</v>
      </c>
      <c r="G7" s="411">
        <v>50</v>
      </c>
      <c r="H7" s="411"/>
      <c r="I7" s="411"/>
      <c r="J7" s="411"/>
      <c r="K7" s="411">
        <v>12</v>
      </c>
      <c r="L7" s="411">
        <v>4</v>
      </c>
      <c r="M7" s="411">
        <v>1.5</v>
      </c>
      <c r="N7" s="375">
        <f>K7*L7*M7</f>
        <v>72</v>
      </c>
      <c r="O7" s="375">
        <f>N7*0.65</f>
        <v>46.8</v>
      </c>
      <c r="P7" s="411">
        <v>60</v>
      </c>
      <c r="Q7" s="411">
        <v>4.5</v>
      </c>
      <c r="R7" s="411">
        <v>51.3</v>
      </c>
      <c r="S7" s="411">
        <v>7</v>
      </c>
      <c r="T7" s="411"/>
      <c r="U7" s="411" t="s">
        <v>630</v>
      </c>
    </row>
    <row r="8" ht="26.25" customHeight="1" spans="1:21">
      <c r="A8" s="412" t="s">
        <v>808</v>
      </c>
      <c r="B8" s="412" t="s">
        <v>809</v>
      </c>
      <c r="C8" s="464">
        <v>13654755122</v>
      </c>
      <c r="D8" s="411" t="s">
        <v>104</v>
      </c>
      <c r="E8" s="411"/>
      <c r="F8" s="411">
        <v>16</v>
      </c>
      <c r="G8" s="411"/>
      <c r="H8" s="411"/>
      <c r="I8" s="411"/>
      <c r="J8" s="411"/>
      <c r="K8" s="411">
        <v>15</v>
      </c>
      <c r="L8" s="411">
        <v>3</v>
      </c>
      <c r="M8" s="411">
        <v>1.9</v>
      </c>
      <c r="N8" s="375">
        <f t="shared" ref="N8:N18" si="0">K8*L8*M8</f>
        <v>85.5</v>
      </c>
      <c r="O8" s="375">
        <v>56</v>
      </c>
      <c r="P8" s="411">
        <v>100</v>
      </c>
      <c r="Q8" s="411">
        <v>7.5</v>
      </c>
      <c r="R8" s="411">
        <v>63.5</v>
      </c>
      <c r="S8" s="411">
        <v>5</v>
      </c>
      <c r="T8" s="411"/>
      <c r="U8" s="411" t="s">
        <v>630</v>
      </c>
    </row>
    <row r="9" ht="26.25" customHeight="1" spans="1:21">
      <c r="A9" s="412" t="s">
        <v>810</v>
      </c>
      <c r="B9" s="412" t="s">
        <v>811</v>
      </c>
      <c r="C9" s="464">
        <v>13948136810</v>
      </c>
      <c r="D9" s="411" t="s">
        <v>104</v>
      </c>
      <c r="E9" s="411"/>
      <c r="F9" s="411"/>
      <c r="G9" s="411">
        <v>220</v>
      </c>
      <c r="H9" s="411"/>
      <c r="I9" s="411"/>
      <c r="J9" s="411"/>
      <c r="K9" s="411">
        <v>14</v>
      </c>
      <c r="L9" s="411">
        <v>3.5</v>
      </c>
      <c r="M9" s="411">
        <v>1.5</v>
      </c>
      <c r="N9" s="375">
        <f t="shared" si="0"/>
        <v>73.5</v>
      </c>
      <c r="O9" s="375">
        <v>48</v>
      </c>
      <c r="P9" s="411"/>
      <c r="Q9" s="411"/>
      <c r="R9" s="411">
        <v>48</v>
      </c>
      <c r="S9" s="411">
        <v>3</v>
      </c>
      <c r="T9" s="411"/>
      <c r="U9" s="411" t="s">
        <v>633</v>
      </c>
    </row>
    <row r="10" ht="26.25" customHeight="1" spans="1:21">
      <c r="A10" s="412" t="s">
        <v>812</v>
      </c>
      <c r="B10" s="412" t="s">
        <v>813</v>
      </c>
      <c r="C10" s="464">
        <v>13789550233</v>
      </c>
      <c r="D10" s="411" t="s">
        <v>700</v>
      </c>
      <c r="E10" s="411"/>
      <c r="F10" s="411">
        <v>2</v>
      </c>
      <c r="G10" s="411">
        <v>36</v>
      </c>
      <c r="H10" s="411"/>
      <c r="I10" s="411"/>
      <c r="J10" s="411"/>
      <c r="K10" s="411">
        <v>6</v>
      </c>
      <c r="L10" s="411">
        <v>3</v>
      </c>
      <c r="M10" s="411">
        <v>2</v>
      </c>
      <c r="N10" s="375">
        <f t="shared" si="0"/>
        <v>36</v>
      </c>
      <c r="O10" s="375">
        <v>23</v>
      </c>
      <c r="P10" s="411"/>
      <c r="Q10" s="411"/>
      <c r="R10" s="411">
        <v>23</v>
      </c>
      <c r="S10" s="411">
        <v>4</v>
      </c>
      <c r="T10" s="411"/>
      <c r="U10" s="411" t="s">
        <v>630</v>
      </c>
    </row>
    <row r="11" ht="26.25" customHeight="1" spans="1:21">
      <c r="A11" s="412" t="s">
        <v>814</v>
      </c>
      <c r="B11" s="412" t="s">
        <v>815</v>
      </c>
      <c r="C11" s="464">
        <v>13789654529</v>
      </c>
      <c r="D11" s="411" t="s">
        <v>104</v>
      </c>
      <c r="E11" s="411"/>
      <c r="F11" s="394">
        <v>15</v>
      </c>
      <c r="G11" s="394">
        <v>170</v>
      </c>
      <c r="H11" s="394"/>
      <c r="I11" s="394"/>
      <c r="J11" s="394"/>
      <c r="K11" s="394">
        <v>18</v>
      </c>
      <c r="L11" s="394">
        <v>4</v>
      </c>
      <c r="M11" s="394">
        <v>1.5</v>
      </c>
      <c r="N11" s="375">
        <f t="shared" si="0"/>
        <v>108</v>
      </c>
      <c r="O11" s="375">
        <v>70</v>
      </c>
      <c r="P11" s="394"/>
      <c r="Q11" s="394"/>
      <c r="R11" s="411">
        <v>70</v>
      </c>
      <c r="S11" s="394">
        <v>20</v>
      </c>
      <c r="T11" s="394"/>
      <c r="U11" s="411" t="s">
        <v>630</v>
      </c>
    </row>
    <row r="12" ht="26.25" customHeight="1" spans="1:21">
      <c r="A12" s="412" t="s">
        <v>816</v>
      </c>
      <c r="B12" s="412" t="s">
        <v>817</v>
      </c>
      <c r="C12" s="464">
        <v>17547497131</v>
      </c>
      <c r="D12" s="411" t="s">
        <v>104</v>
      </c>
      <c r="E12" s="411"/>
      <c r="F12" s="394">
        <v>16</v>
      </c>
      <c r="G12" s="394"/>
      <c r="H12" s="394"/>
      <c r="I12" s="394"/>
      <c r="J12" s="394"/>
      <c r="K12" s="394">
        <v>15</v>
      </c>
      <c r="L12" s="394">
        <v>5</v>
      </c>
      <c r="M12" s="394">
        <v>2</v>
      </c>
      <c r="N12" s="375">
        <f t="shared" si="0"/>
        <v>150</v>
      </c>
      <c r="O12" s="375">
        <f>N12*0.65</f>
        <v>97.5</v>
      </c>
      <c r="P12" s="394"/>
      <c r="Q12" s="394"/>
      <c r="R12" s="411">
        <v>97.5</v>
      </c>
      <c r="S12" s="394">
        <v>8</v>
      </c>
      <c r="T12" s="394"/>
      <c r="U12" s="411" t="s">
        <v>633</v>
      </c>
    </row>
    <row r="13" ht="26.25" customHeight="1" spans="1:21">
      <c r="A13" s="412" t="s">
        <v>818</v>
      </c>
      <c r="B13" s="412" t="s">
        <v>819</v>
      </c>
      <c r="C13" s="464">
        <v>15848899710</v>
      </c>
      <c r="D13" s="411" t="s">
        <v>104</v>
      </c>
      <c r="E13" s="411"/>
      <c r="F13" s="394">
        <v>13</v>
      </c>
      <c r="G13" s="394"/>
      <c r="H13" s="394"/>
      <c r="I13" s="394"/>
      <c r="J13" s="394"/>
      <c r="K13" s="394">
        <v>15</v>
      </c>
      <c r="L13" s="394">
        <v>4</v>
      </c>
      <c r="M13" s="394">
        <v>1.5</v>
      </c>
      <c r="N13" s="375">
        <f t="shared" si="0"/>
        <v>90</v>
      </c>
      <c r="O13" s="375">
        <f>N13*0.65</f>
        <v>58.5</v>
      </c>
      <c r="P13" s="394"/>
      <c r="Q13" s="394"/>
      <c r="R13" s="411">
        <v>58.5</v>
      </c>
      <c r="S13" s="394">
        <v>15</v>
      </c>
      <c r="T13" s="394"/>
      <c r="U13" s="411" t="s">
        <v>630</v>
      </c>
    </row>
    <row r="14" ht="26.25" customHeight="1" spans="1:21">
      <c r="A14" s="412" t="s">
        <v>820</v>
      </c>
      <c r="B14" s="412" t="s">
        <v>821</v>
      </c>
      <c r="C14" s="464">
        <v>13848053676</v>
      </c>
      <c r="D14" s="411" t="s">
        <v>104</v>
      </c>
      <c r="E14" s="411"/>
      <c r="F14" s="394">
        <v>18</v>
      </c>
      <c r="G14" s="394">
        <v>60</v>
      </c>
      <c r="H14" s="394"/>
      <c r="I14" s="394"/>
      <c r="J14" s="394"/>
      <c r="K14" s="394">
        <v>12</v>
      </c>
      <c r="L14" s="394">
        <v>3.5</v>
      </c>
      <c r="M14" s="394">
        <v>1.5</v>
      </c>
      <c r="N14" s="375">
        <f t="shared" si="0"/>
        <v>63</v>
      </c>
      <c r="O14" s="375">
        <v>41</v>
      </c>
      <c r="P14" s="394"/>
      <c r="Q14" s="394"/>
      <c r="R14" s="411">
        <v>40.95</v>
      </c>
      <c r="S14" s="394">
        <v>7</v>
      </c>
      <c r="T14" s="394"/>
      <c r="U14" s="411" t="s">
        <v>630</v>
      </c>
    </row>
    <row r="15" ht="26.25" customHeight="1" spans="1:21">
      <c r="A15" s="412" t="s">
        <v>822</v>
      </c>
      <c r="B15" s="412" t="s">
        <v>823</v>
      </c>
      <c r="C15" s="464">
        <v>13015137586</v>
      </c>
      <c r="D15" s="411" t="s">
        <v>104</v>
      </c>
      <c r="E15" s="411"/>
      <c r="F15" s="394">
        <v>8</v>
      </c>
      <c r="G15" s="394">
        <v>50</v>
      </c>
      <c r="H15" s="394"/>
      <c r="I15" s="394"/>
      <c r="J15" s="394"/>
      <c r="K15" s="394">
        <v>15</v>
      </c>
      <c r="L15" s="394">
        <v>4</v>
      </c>
      <c r="M15" s="394">
        <v>1.5</v>
      </c>
      <c r="N15" s="375">
        <f t="shared" si="0"/>
        <v>90</v>
      </c>
      <c r="O15" s="375">
        <v>59</v>
      </c>
      <c r="P15" s="394"/>
      <c r="Q15" s="394"/>
      <c r="R15" s="411">
        <v>59</v>
      </c>
      <c r="S15" s="394">
        <v>4</v>
      </c>
      <c r="T15" s="394"/>
      <c r="U15" s="411" t="s">
        <v>633</v>
      </c>
    </row>
    <row r="16" ht="26.25" customHeight="1" spans="1:21">
      <c r="A16" s="412" t="s">
        <v>824</v>
      </c>
      <c r="B16" s="412" t="s">
        <v>825</v>
      </c>
      <c r="C16" s="464">
        <v>15004934520</v>
      </c>
      <c r="D16" s="411" t="s">
        <v>104</v>
      </c>
      <c r="E16" s="411"/>
      <c r="F16" s="394"/>
      <c r="G16" s="394">
        <v>105</v>
      </c>
      <c r="H16" s="394"/>
      <c r="I16" s="394"/>
      <c r="J16" s="394"/>
      <c r="K16" s="394">
        <v>9</v>
      </c>
      <c r="L16" s="394">
        <v>4</v>
      </c>
      <c r="M16" s="394">
        <v>1.5</v>
      </c>
      <c r="N16" s="375">
        <f t="shared" si="0"/>
        <v>54</v>
      </c>
      <c r="O16" s="375">
        <v>35</v>
      </c>
      <c r="P16" s="394"/>
      <c r="Q16" s="394"/>
      <c r="R16" s="411">
        <v>35</v>
      </c>
      <c r="S16" s="394">
        <v>5</v>
      </c>
      <c r="T16" s="394"/>
      <c r="U16" s="411" t="s">
        <v>633</v>
      </c>
    </row>
    <row r="17" ht="26.25" customHeight="1" spans="1:21">
      <c r="A17" s="412" t="s">
        <v>826</v>
      </c>
      <c r="B17" s="412" t="s">
        <v>827</v>
      </c>
      <c r="C17" s="464">
        <v>13298081747</v>
      </c>
      <c r="D17" s="411" t="s">
        <v>104</v>
      </c>
      <c r="E17" s="411"/>
      <c r="F17" s="394">
        <v>20</v>
      </c>
      <c r="G17" s="394"/>
      <c r="H17" s="394"/>
      <c r="I17" s="394"/>
      <c r="J17" s="394"/>
      <c r="K17" s="394">
        <v>20</v>
      </c>
      <c r="L17" s="394">
        <v>5</v>
      </c>
      <c r="M17" s="394">
        <v>2</v>
      </c>
      <c r="N17" s="375">
        <f t="shared" si="0"/>
        <v>200</v>
      </c>
      <c r="O17" s="375">
        <f>N17*0.65</f>
        <v>130</v>
      </c>
      <c r="P17" s="394"/>
      <c r="Q17" s="394"/>
      <c r="R17" s="411">
        <v>130</v>
      </c>
      <c r="S17" s="394">
        <v>13</v>
      </c>
      <c r="T17" s="394"/>
      <c r="U17" s="411" t="s">
        <v>633</v>
      </c>
    </row>
    <row r="18" ht="26.25" customHeight="1" spans="1:21">
      <c r="A18" s="412" t="s">
        <v>828</v>
      </c>
      <c r="B18" s="412" t="s">
        <v>829</v>
      </c>
      <c r="C18" s="464">
        <v>13847559172</v>
      </c>
      <c r="D18" s="411" t="s">
        <v>104</v>
      </c>
      <c r="E18" s="411"/>
      <c r="F18" s="394"/>
      <c r="G18" s="394">
        <v>96</v>
      </c>
      <c r="H18" s="394"/>
      <c r="I18" s="394"/>
      <c r="J18" s="394"/>
      <c r="K18" s="394">
        <v>13</v>
      </c>
      <c r="L18" s="394">
        <v>4</v>
      </c>
      <c r="M18" s="394">
        <v>1.5</v>
      </c>
      <c r="N18" s="375">
        <f t="shared" si="0"/>
        <v>78</v>
      </c>
      <c r="O18" s="375">
        <f>N18*0.65</f>
        <v>50.7</v>
      </c>
      <c r="P18" s="394"/>
      <c r="Q18" s="394"/>
      <c r="R18" s="411">
        <v>50.7</v>
      </c>
      <c r="S18" s="394">
        <v>3</v>
      </c>
      <c r="T18" s="394"/>
      <c r="U18" s="411" t="s">
        <v>633</v>
      </c>
    </row>
    <row r="19" ht="26.25" customHeight="1" spans="1:21">
      <c r="A19" s="414" t="s">
        <v>72</v>
      </c>
      <c r="B19" s="415"/>
      <c r="C19" s="416"/>
      <c r="D19" s="377"/>
      <c r="E19" s="377"/>
      <c r="F19" s="375">
        <f>SUM(F7:F18)</f>
        <v>113</v>
      </c>
      <c r="G19" s="375">
        <f>SUM(G7:G18)</f>
        <v>787</v>
      </c>
      <c r="H19" s="375"/>
      <c r="I19" s="375"/>
      <c r="J19" s="375"/>
      <c r="K19" s="375">
        <f t="shared" ref="K19:S19" si="1">SUM(K7:K18)</f>
        <v>164</v>
      </c>
      <c r="L19" s="375">
        <f t="shared" si="1"/>
        <v>47</v>
      </c>
      <c r="M19" s="375">
        <f t="shared" si="1"/>
        <v>19.9</v>
      </c>
      <c r="N19" s="375">
        <f t="shared" si="1"/>
        <v>1100</v>
      </c>
      <c r="O19" s="375">
        <f t="shared" si="1"/>
        <v>715.5</v>
      </c>
      <c r="P19" s="375">
        <f t="shared" si="1"/>
        <v>160</v>
      </c>
      <c r="Q19" s="375">
        <f t="shared" si="1"/>
        <v>12</v>
      </c>
      <c r="R19" s="375">
        <f t="shared" si="1"/>
        <v>727.45</v>
      </c>
      <c r="S19" s="375">
        <f t="shared" si="1"/>
        <v>94</v>
      </c>
      <c r="T19" s="377"/>
      <c r="U19" s="377"/>
    </row>
    <row r="20" ht="21" customHeight="1" spans="1:21">
      <c r="A20" s="380" t="s">
        <v>166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</row>
    <row r="21" ht="32.25" customHeight="1" spans="1:21">
      <c r="A21" s="361" t="s">
        <v>116</v>
      </c>
      <c r="B21" s="362"/>
      <c r="C21" s="362"/>
      <c r="D21" s="362"/>
      <c r="E21" s="362"/>
      <c r="F21" s="362"/>
      <c r="G21" s="362"/>
      <c r="H21" s="362"/>
      <c r="I21" s="361" t="s">
        <v>117</v>
      </c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19:C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topLeftCell="A6" workbookViewId="0">
      <selection activeCell="K15" sqref="K15"/>
    </sheetView>
  </sheetViews>
  <sheetFormatPr defaultColWidth="6" defaultRowHeight="13.5" customHeight="1"/>
  <cols>
    <col min="1" max="1" width="7.725" style="360" customWidth="1"/>
    <col min="2" max="2" width="19.1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5.25" style="360" customWidth="1"/>
    <col min="15" max="15" width="7.75" style="360" customWidth="1"/>
    <col min="16" max="16" width="4.81666666666667" style="360" customWidth="1"/>
    <col min="17" max="17" width="2.75" style="360" customWidth="1"/>
    <col min="18" max="18" width="2.875" style="360" customWidth="1"/>
    <col min="19" max="19" width="4.81666666666667" style="360" customWidth="1"/>
    <col min="20" max="20" width="5.72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830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374" t="s">
        <v>831</v>
      </c>
      <c r="B7" s="374" t="s">
        <v>832</v>
      </c>
      <c r="C7" s="375">
        <v>13947584793</v>
      </c>
      <c r="D7" s="374" t="s">
        <v>104</v>
      </c>
      <c r="E7" s="377"/>
      <c r="F7" s="375">
        <v>29</v>
      </c>
      <c r="G7" s="375">
        <v>18</v>
      </c>
      <c r="H7" s="377"/>
      <c r="I7" s="377"/>
      <c r="J7" s="377"/>
      <c r="K7" s="375">
        <v>12</v>
      </c>
      <c r="L7" s="375">
        <v>4.2</v>
      </c>
      <c r="M7" s="375">
        <v>2.5</v>
      </c>
      <c r="N7" s="375">
        <f>K7*L7*M7</f>
        <v>126</v>
      </c>
      <c r="O7" s="375">
        <f>N7*0.65</f>
        <v>81.9</v>
      </c>
      <c r="P7" s="377"/>
      <c r="Q7" s="377"/>
      <c r="R7" s="377"/>
      <c r="S7" s="375">
        <v>18</v>
      </c>
      <c r="T7" s="377"/>
      <c r="U7" s="374" t="s">
        <v>833</v>
      </c>
    </row>
    <row r="8" ht="26.25" customHeight="1" spans="1:21">
      <c r="A8" s="374" t="s">
        <v>834</v>
      </c>
      <c r="B8" s="374" t="s">
        <v>835</v>
      </c>
      <c r="C8" s="375">
        <v>18747521852</v>
      </c>
      <c r="D8" s="374" t="s">
        <v>836</v>
      </c>
      <c r="E8" s="377"/>
      <c r="F8" s="375">
        <v>4</v>
      </c>
      <c r="G8" s="375">
        <v>48</v>
      </c>
      <c r="H8" s="377"/>
      <c r="I8" s="377"/>
      <c r="J8" s="377"/>
      <c r="K8" s="375">
        <v>8</v>
      </c>
      <c r="L8" s="375">
        <v>3.2</v>
      </c>
      <c r="M8" s="375">
        <v>2.5</v>
      </c>
      <c r="N8" s="375">
        <f t="shared" ref="N8:N24" si="0">K8*L8*M8</f>
        <v>64</v>
      </c>
      <c r="O8" s="375">
        <f>N8*0.65</f>
        <v>41.6</v>
      </c>
      <c r="P8" s="377"/>
      <c r="Q8" s="377"/>
      <c r="R8" s="377"/>
      <c r="S8" s="375">
        <v>10</v>
      </c>
      <c r="T8" s="377"/>
      <c r="U8" s="374" t="s">
        <v>833</v>
      </c>
    </row>
    <row r="9" ht="26.25" customHeight="1" spans="1:21">
      <c r="A9" s="374" t="s">
        <v>837</v>
      </c>
      <c r="B9" s="374" t="s">
        <v>838</v>
      </c>
      <c r="C9" s="375">
        <v>15847549089</v>
      </c>
      <c r="D9" s="374" t="s">
        <v>104</v>
      </c>
      <c r="E9" s="377"/>
      <c r="F9" s="375">
        <v>5</v>
      </c>
      <c r="G9" s="377"/>
      <c r="H9" s="377"/>
      <c r="I9" s="377"/>
      <c r="J9" s="377"/>
      <c r="K9" s="375">
        <v>9</v>
      </c>
      <c r="L9" s="375">
        <v>3.2</v>
      </c>
      <c r="M9" s="375">
        <v>2.5</v>
      </c>
      <c r="N9" s="375">
        <f t="shared" si="0"/>
        <v>72</v>
      </c>
      <c r="O9" s="375">
        <f>N9*0.65</f>
        <v>46.8</v>
      </c>
      <c r="P9" s="377"/>
      <c r="Q9" s="377"/>
      <c r="R9" s="377"/>
      <c r="S9" s="375">
        <v>11</v>
      </c>
      <c r="T9" s="377"/>
      <c r="U9" s="374" t="s">
        <v>833</v>
      </c>
    </row>
    <row r="10" ht="26.25" customHeight="1" spans="1:21">
      <c r="A10" s="374" t="s">
        <v>839</v>
      </c>
      <c r="B10" s="374" t="s">
        <v>840</v>
      </c>
      <c r="C10" s="375">
        <v>18747843616</v>
      </c>
      <c r="D10" s="374" t="s">
        <v>104</v>
      </c>
      <c r="E10" s="377"/>
      <c r="F10" s="375">
        <v>22</v>
      </c>
      <c r="G10" s="375">
        <v>6</v>
      </c>
      <c r="H10" s="377"/>
      <c r="I10" s="377"/>
      <c r="J10" s="377"/>
      <c r="K10" s="375">
        <v>12</v>
      </c>
      <c r="L10" s="375">
        <v>3.5</v>
      </c>
      <c r="M10" s="375">
        <v>2.5</v>
      </c>
      <c r="N10" s="375">
        <f t="shared" si="0"/>
        <v>105</v>
      </c>
      <c r="O10" s="375">
        <v>68</v>
      </c>
      <c r="P10" s="377"/>
      <c r="Q10" s="377"/>
      <c r="R10" s="377"/>
      <c r="S10" s="375">
        <v>14</v>
      </c>
      <c r="T10" s="377"/>
      <c r="U10" s="374" t="s">
        <v>833</v>
      </c>
    </row>
    <row r="11" ht="26.25" customHeight="1" spans="1:21">
      <c r="A11" s="374" t="s">
        <v>841</v>
      </c>
      <c r="B11" s="374" t="s">
        <v>842</v>
      </c>
      <c r="C11" s="375">
        <v>13947527439</v>
      </c>
      <c r="D11" s="374" t="s">
        <v>104</v>
      </c>
      <c r="E11" s="377"/>
      <c r="F11" s="375">
        <v>15</v>
      </c>
      <c r="G11" s="377"/>
      <c r="H11" s="377"/>
      <c r="I11" s="377"/>
      <c r="J11" s="377"/>
      <c r="K11" s="375">
        <v>14</v>
      </c>
      <c r="L11" s="375">
        <v>3.9</v>
      </c>
      <c r="M11" s="375">
        <v>2.5</v>
      </c>
      <c r="N11" s="375">
        <f t="shared" si="0"/>
        <v>136.5</v>
      </c>
      <c r="O11" s="375">
        <v>89</v>
      </c>
      <c r="P11" s="377"/>
      <c r="Q11" s="377"/>
      <c r="R11" s="377"/>
      <c r="S11" s="375">
        <v>14</v>
      </c>
      <c r="T11" s="377"/>
      <c r="U11" s="374" t="s">
        <v>833</v>
      </c>
    </row>
    <row r="12" ht="26.25" customHeight="1" spans="1:21">
      <c r="A12" s="374" t="s">
        <v>843</v>
      </c>
      <c r="B12" s="374" t="s">
        <v>844</v>
      </c>
      <c r="C12" s="375">
        <v>15134708064</v>
      </c>
      <c r="D12" s="374" t="s">
        <v>104</v>
      </c>
      <c r="E12" s="377"/>
      <c r="F12" s="375">
        <v>6</v>
      </c>
      <c r="G12" s="375">
        <v>50</v>
      </c>
      <c r="H12" s="377"/>
      <c r="I12" s="377"/>
      <c r="J12" s="377"/>
      <c r="K12" s="375">
        <v>10.3</v>
      </c>
      <c r="L12" s="375">
        <v>2.8</v>
      </c>
      <c r="M12" s="375">
        <v>2.5</v>
      </c>
      <c r="N12" s="375">
        <f t="shared" si="0"/>
        <v>72.1</v>
      </c>
      <c r="O12" s="375">
        <v>47</v>
      </c>
      <c r="P12" s="377"/>
      <c r="Q12" s="377"/>
      <c r="R12" s="377"/>
      <c r="S12" s="375">
        <v>11</v>
      </c>
      <c r="T12" s="377"/>
      <c r="U12" s="374" t="s">
        <v>833</v>
      </c>
    </row>
    <row r="13" ht="26.25" customHeight="1" spans="1:21">
      <c r="A13" s="374" t="s">
        <v>845</v>
      </c>
      <c r="B13" s="374" t="s">
        <v>846</v>
      </c>
      <c r="C13" s="375">
        <v>13847959784</v>
      </c>
      <c r="D13" s="374" t="s">
        <v>104</v>
      </c>
      <c r="E13" s="377"/>
      <c r="F13" s="375">
        <v>10</v>
      </c>
      <c r="G13" s="377"/>
      <c r="H13" s="377"/>
      <c r="I13" s="377"/>
      <c r="J13" s="377"/>
      <c r="K13" s="375">
        <v>15.8</v>
      </c>
      <c r="L13" s="375">
        <v>3.4</v>
      </c>
      <c r="M13" s="375">
        <v>2.5</v>
      </c>
      <c r="N13" s="375">
        <f t="shared" si="0"/>
        <v>134.3</v>
      </c>
      <c r="O13" s="375">
        <v>87</v>
      </c>
      <c r="P13" s="377"/>
      <c r="Q13" s="377"/>
      <c r="R13" s="377"/>
      <c r="S13" s="375">
        <v>19</v>
      </c>
      <c r="T13" s="377"/>
      <c r="U13" s="374" t="s">
        <v>833</v>
      </c>
    </row>
    <row r="14" ht="26.25" customHeight="1" spans="1:21">
      <c r="A14" s="374" t="s">
        <v>847</v>
      </c>
      <c r="B14" s="374" t="s">
        <v>848</v>
      </c>
      <c r="C14" s="375">
        <v>15164906020</v>
      </c>
      <c r="D14" s="374" t="s">
        <v>104</v>
      </c>
      <c r="E14" s="377"/>
      <c r="F14" s="375">
        <v>7</v>
      </c>
      <c r="G14" s="377"/>
      <c r="H14" s="377"/>
      <c r="I14" s="377"/>
      <c r="J14" s="377"/>
      <c r="K14" s="375">
        <v>11.4</v>
      </c>
      <c r="L14" s="375">
        <v>3.2</v>
      </c>
      <c r="M14" s="375">
        <v>2.5</v>
      </c>
      <c r="N14" s="375">
        <f t="shared" si="0"/>
        <v>91.2</v>
      </c>
      <c r="O14" s="375">
        <v>59</v>
      </c>
      <c r="P14" s="377"/>
      <c r="Q14" s="377"/>
      <c r="R14" s="377"/>
      <c r="S14" s="375">
        <v>12</v>
      </c>
      <c r="T14" s="377"/>
      <c r="U14" s="374" t="s">
        <v>833</v>
      </c>
    </row>
    <row r="15" ht="26.25" customHeight="1" spans="1:21">
      <c r="A15" s="374" t="s">
        <v>849</v>
      </c>
      <c r="B15" s="374" t="s">
        <v>850</v>
      </c>
      <c r="C15" s="375">
        <v>15847538950</v>
      </c>
      <c r="D15" s="374" t="s">
        <v>104</v>
      </c>
      <c r="E15" s="377"/>
      <c r="F15" s="375">
        <v>25</v>
      </c>
      <c r="G15" s="377"/>
      <c r="H15" s="377"/>
      <c r="I15" s="377"/>
      <c r="J15" s="377"/>
      <c r="K15" s="375">
        <v>17.5</v>
      </c>
      <c r="L15" s="375">
        <v>3.5</v>
      </c>
      <c r="M15" s="375">
        <v>2.5</v>
      </c>
      <c r="N15" s="375">
        <f t="shared" si="0"/>
        <v>153.125</v>
      </c>
      <c r="O15" s="375">
        <v>99</v>
      </c>
      <c r="P15" s="377"/>
      <c r="Q15" s="377"/>
      <c r="R15" s="377"/>
      <c r="S15" s="375">
        <v>20</v>
      </c>
      <c r="T15" s="377"/>
      <c r="U15" s="374" t="s">
        <v>833</v>
      </c>
    </row>
    <row r="16" ht="26.25" customHeight="1" spans="1:21">
      <c r="A16" s="374" t="s">
        <v>851</v>
      </c>
      <c r="B16" s="374" t="s">
        <v>850</v>
      </c>
      <c r="C16" s="375">
        <v>15847538950</v>
      </c>
      <c r="D16" s="374" t="s">
        <v>104</v>
      </c>
      <c r="E16" s="377"/>
      <c r="F16" s="377"/>
      <c r="G16" s="377"/>
      <c r="H16" s="377"/>
      <c r="I16" s="377"/>
      <c r="J16" s="377"/>
      <c r="K16" s="375">
        <v>6.5</v>
      </c>
      <c r="L16" s="375">
        <v>3.2</v>
      </c>
      <c r="M16" s="375">
        <v>2.5</v>
      </c>
      <c r="N16" s="375">
        <f t="shared" si="0"/>
        <v>52</v>
      </c>
      <c r="O16" s="375">
        <f>N16*0.65</f>
        <v>33.8</v>
      </c>
      <c r="P16" s="377"/>
      <c r="Q16" s="377"/>
      <c r="R16" s="377"/>
      <c r="S16" s="375">
        <v>8</v>
      </c>
      <c r="T16" s="377"/>
      <c r="U16" s="374" t="s">
        <v>833</v>
      </c>
    </row>
    <row r="17" ht="26.25" customHeight="1" spans="1:21">
      <c r="A17" s="374" t="s">
        <v>852</v>
      </c>
      <c r="B17" s="374" t="s">
        <v>853</v>
      </c>
      <c r="C17" s="375">
        <v>15149895740</v>
      </c>
      <c r="D17" s="374" t="s">
        <v>104</v>
      </c>
      <c r="E17" s="377"/>
      <c r="F17" s="375">
        <v>35</v>
      </c>
      <c r="G17" s="377"/>
      <c r="H17" s="377"/>
      <c r="I17" s="377"/>
      <c r="J17" s="377"/>
      <c r="K17" s="375">
        <v>13</v>
      </c>
      <c r="L17" s="375">
        <v>4</v>
      </c>
      <c r="M17" s="375">
        <v>2.5</v>
      </c>
      <c r="N17" s="375">
        <f t="shared" si="0"/>
        <v>130</v>
      </c>
      <c r="O17" s="375">
        <f>N17*0.65</f>
        <v>84.5</v>
      </c>
      <c r="P17" s="377"/>
      <c r="Q17" s="377"/>
      <c r="R17" s="377"/>
      <c r="S17" s="375">
        <v>18</v>
      </c>
      <c r="T17" s="377"/>
      <c r="U17" s="374" t="s">
        <v>833</v>
      </c>
    </row>
    <row r="18" ht="26.25" customHeight="1" spans="1:21">
      <c r="A18" s="374" t="s">
        <v>854</v>
      </c>
      <c r="B18" s="374" t="s">
        <v>855</v>
      </c>
      <c r="C18" s="375">
        <v>13848650511</v>
      </c>
      <c r="D18" s="374" t="s">
        <v>700</v>
      </c>
      <c r="E18" s="377"/>
      <c r="F18" s="375">
        <v>6</v>
      </c>
      <c r="G18" s="377"/>
      <c r="H18" s="377"/>
      <c r="I18" s="377"/>
      <c r="J18" s="377"/>
      <c r="K18" s="375">
        <v>10.5</v>
      </c>
      <c r="L18" s="375">
        <v>3</v>
      </c>
      <c r="M18" s="375">
        <v>2.5</v>
      </c>
      <c r="N18" s="375">
        <f t="shared" si="0"/>
        <v>78.75</v>
      </c>
      <c r="O18" s="375">
        <v>51</v>
      </c>
      <c r="P18" s="377"/>
      <c r="Q18" s="377"/>
      <c r="R18" s="377"/>
      <c r="S18" s="375">
        <v>12</v>
      </c>
      <c r="T18" s="377"/>
      <c r="U18" s="374" t="s">
        <v>833</v>
      </c>
    </row>
    <row r="19" ht="26.25" customHeight="1" spans="1:21">
      <c r="A19" s="374" t="s">
        <v>856</v>
      </c>
      <c r="B19" s="374" t="s">
        <v>857</v>
      </c>
      <c r="C19" s="375">
        <v>15144830981</v>
      </c>
      <c r="D19" s="374" t="s">
        <v>104</v>
      </c>
      <c r="E19" s="377"/>
      <c r="F19" s="375">
        <v>15</v>
      </c>
      <c r="G19" s="377"/>
      <c r="H19" s="377"/>
      <c r="I19" s="377"/>
      <c r="J19" s="377"/>
      <c r="K19" s="375">
        <v>12.5</v>
      </c>
      <c r="L19" s="375">
        <v>3.2</v>
      </c>
      <c r="M19" s="375">
        <v>2.5</v>
      </c>
      <c r="N19" s="375">
        <f t="shared" si="0"/>
        <v>100</v>
      </c>
      <c r="O19" s="375">
        <f>N19*0.65</f>
        <v>65</v>
      </c>
      <c r="P19" s="377"/>
      <c r="Q19" s="377"/>
      <c r="R19" s="377"/>
      <c r="S19" s="375">
        <v>14</v>
      </c>
      <c r="T19" s="377"/>
      <c r="U19" s="374" t="s">
        <v>833</v>
      </c>
    </row>
    <row r="20" ht="26.25" customHeight="1" spans="1:21">
      <c r="A20" s="374" t="s">
        <v>858</v>
      </c>
      <c r="B20" s="374" t="s">
        <v>859</v>
      </c>
      <c r="C20" s="375">
        <v>15047465886</v>
      </c>
      <c r="D20" s="374" t="s">
        <v>104</v>
      </c>
      <c r="E20" s="377"/>
      <c r="F20" s="375">
        <v>50</v>
      </c>
      <c r="G20" s="375">
        <v>30</v>
      </c>
      <c r="H20" s="377"/>
      <c r="I20" s="377"/>
      <c r="J20" s="377"/>
      <c r="K20" s="375">
        <v>13</v>
      </c>
      <c r="L20" s="375">
        <v>5</v>
      </c>
      <c r="M20" s="375">
        <v>2.5</v>
      </c>
      <c r="N20" s="375">
        <f t="shared" si="0"/>
        <v>162.5</v>
      </c>
      <c r="O20" s="375">
        <v>106</v>
      </c>
      <c r="P20" s="377"/>
      <c r="Q20" s="377"/>
      <c r="R20" s="377"/>
      <c r="S20" s="375">
        <v>22</v>
      </c>
      <c r="T20" s="377"/>
      <c r="U20" s="374" t="s">
        <v>833</v>
      </c>
    </row>
    <row r="21" ht="26.25" customHeight="1" spans="1:21">
      <c r="A21" s="374" t="s">
        <v>860</v>
      </c>
      <c r="B21" s="374" t="s">
        <v>861</v>
      </c>
      <c r="C21" s="375">
        <v>13947356219</v>
      </c>
      <c r="D21" s="374" t="s">
        <v>104</v>
      </c>
      <c r="E21" s="377"/>
      <c r="F21" s="377"/>
      <c r="G21" s="375">
        <v>45</v>
      </c>
      <c r="H21" s="377"/>
      <c r="I21" s="377"/>
      <c r="J21" s="377"/>
      <c r="K21" s="375">
        <v>7</v>
      </c>
      <c r="L21" s="375">
        <v>3</v>
      </c>
      <c r="M21" s="375">
        <v>2.5</v>
      </c>
      <c r="N21" s="375">
        <f t="shared" si="0"/>
        <v>52.5</v>
      </c>
      <c r="O21" s="375">
        <v>34</v>
      </c>
      <c r="P21" s="377"/>
      <c r="Q21" s="377"/>
      <c r="R21" s="377"/>
      <c r="S21" s="375">
        <v>9</v>
      </c>
      <c r="T21" s="377"/>
      <c r="U21" s="374" t="s">
        <v>833</v>
      </c>
    </row>
    <row r="22" ht="26.25" customHeight="1" spans="1:21">
      <c r="A22" s="374" t="s">
        <v>862</v>
      </c>
      <c r="B22" s="374" t="s">
        <v>863</v>
      </c>
      <c r="C22" s="375">
        <v>13134758528</v>
      </c>
      <c r="D22" s="374" t="s">
        <v>104</v>
      </c>
      <c r="E22" s="377"/>
      <c r="F22" s="377"/>
      <c r="G22" s="375">
        <v>50</v>
      </c>
      <c r="H22" s="377"/>
      <c r="I22" s="377"/>
      <c r="J22" s="377"/>
      <c r="K22" s="375">
        <v>12</v>
      </c>
      <c r="L22" s="375">
        <v>3.8</v>
      </c>
      <c r="M22" s="375">
        <v>2.5</v>
      </c>
      <c r="N22" s="375">
        <f t="shared" si="0"/>
        <v>114</v>
      </c>
      <c r="O22" s="375">
        <v>74</v>
      </c>
      <c r="P22" s="377"/>
      <c r="Q22" s="377"/>
      <c r="R22" s="377"/>
      <c r="S22" s="375">
        <v>15</v>
      </c>
      <c r="T22" s="377"/>
      <c r="U22" s="374" t="s">
        <v>833</v>
      </c>
    </row>
    <row r="23" ht="26.25" customHeight="1" spans="1:21">
      <c r="A23" s="374" t="s">
        <v>864</v>
      </c>
      <c r="B23" s="374" t="s">
        <v>865</v>
      </c>
      <c r="C23" s="375">
        <v>15148727289</v>
      </c>
      <c r="D23" s="374" t="s">
        <v>104</v>
      </c>
      <c r="E23" s="377"/>
      <c r="F23" s="375">
        <v>24</v>
      </c>
      <c r="G23" s="377"/>
      <c r="H23" s="377"/>
      <c r="I23" s="377"/>
      <c r="J23" s="377"/>
      <c r="K23" s="375">
        <v>14.3</v>
      </c>
      <c r="L23" s="375">
        <v>4.6</v>
      </c>
      <c r="M23" s="375">
        <v>2.5</v>
      </c>
      <c r="N23" s="375">
        <f t="shared" si="0"/>
        <v>164.45</v>
      </c>
      <c r="O23" s="375">
        <v>107</v>
      </c>
      <c r="P23" s="377"/>
      <c r="Q23" s="377"/>
      <c r="R23" s="377"/>
      <c r="S23" s="375">
        <v>22</v>
      </c>
      <c r="T23" s="377"/>
      <c r="U23" s="374" t="s">
        <v>833</v>
      </c>
    </row>
    <row r="24" ht="26.25" customHeight="1" spans="1:21">
      <c r="A24" s="374" t="s">
        <v>866</v>
      </c>
      <c r="B24" s="374" t="s">
        <v>867</v>
      </c>
      <c r="C24" s="375">
        <v>13847955860</v>
      </c>
      <c r="D24" s="374" t="s">
        <v>104</v>
      </c>
      <c r="E24" s="377"/>
      <c r="F24" s="375">
        <v>12</v>
      </c>
      <c r="G24" s="377"/>
      <c r="H24" s="377"/>
      <c r="I24" s="377"/>
      <c r="J24" s="377"/>
      <c r="K24" s="375">
        <v>11</v>
      </c>
      <c r="L24" s="375">
        <v>4.3</v>
      </c>
      <c r="M24" s="375">
        <v>1.5</v>
      </c>
      <c r="N24" s="375">
        <f t="shared" si="0"/>
        <v>70.95</v>
      </c>
      <c r="O24" s="375">
        <v>46</v>
      </c>
      <c r="P24" s="377"/>
      <c r="Q24" s="377"/>
      <c r="R24" s="377"/>
      <c r="S24" s="375">
        <v>10</v>
      </c>
      <c r="T24" s="377"/>
      <c r="U24" s="374" t="s">
        <v>833</v>
      </c>
    </row>
    <row r="25" ht="26.25" customHeight="1" spans="1:21">
      <c r="A25" s="414" t="s">
        <v>72</v>
      </c>
      <c r="B25" s="415"/>
      <c r="C25" s="416"/>
      <c r="D25" s="377"/>
      <c r="E25" s="377"/>
      <c r="F25" s="375">
        <f>SUM(F7:F24)</f>
        <v>265</v>
      </c>
      <c r="G25" s="375">
        <f>SUM(G7:G24)</f>
        <v>247</v>
      </c>
      <c r="H25" s="375"/>
      <c r="I25" s="375"/>
      <c r="J25" s="375"/>
      <c r="K25" s="375"/>
      <c r="L25" s="375"/>
      <c r="M25" s="375"/>
      <c r="N25" s="375">
        <f>SUM(N7:N24)</f>
        <v>1879.375</v>
      </c>
      <c r="O25" s="375">
        <f>SUM(O7:O24)</f>
        <v>1220.6</v>
      </c>
      <c r="P25" s="375"/>
      <c r="Q25" s="375"/>
      <c r="R25" s="375"/>
      <c r="S25" s="375">
        <f>SUM(S7:S24)</f>
        <v>259</v>
      </c>
      <c r="T25" s="377"/>
      <c r="U25" s="377"/>
    </row>
    <row r="26" ht="21" customHeight="1" spans="1:21">
      <c r="A26" s="380" t="s">
        <v>166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</row>
    <row r="27" ht="32.25" customHeight="1" spans="1:21">
      <c r="A27" s="361" t="s">
        <v>116</v>
      </c>
      <c r="B27" s="362"/>
      <c r="C27" s="362"/>
      <c r="D27" s="362"/>
      <c r="E27" s="362"/>
      <c r="F27" s="362"/>
      <c r="G27" s="362"/>
      <c r="H27" s="362"/>
      <c r="I27" s="361" t="s">
        <v>117</v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25:C2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W16" sqref="W16"/>
    </sheetView>
  </sheetViews>
  <sheetFormatPr defaultColWidth="9" defaultRowHeight="14.25"/>
  <cols>
    <col min="1" max="1" width="9.75" style="448" customWidth="1"/>
    <col min="2" max="2" width="21.375" style="448" customWidth="1"/>
    <col min="3" max="3" width="14.5" style="448" customWidth="1"/>
    <col min="4" max="4" width="5.25833333333333" style="448" customWidth="1"/>
    <col min="5" max="5" width="3.125" style="448" customWidth="1"/>
    <col min="6" max="6" width="5.25833333333333" style="448" customWidth="1"/>
    <col min="7" max="7" width="2.375" style="448" customWidth="1"/>
    <col min="8" max="8" width="5.25833333333333" style="448" customWidth="1"/>
    <col min="9" max="9" width="10.375" style="448" customWidth="1"/>
    <col min="10" max="12" width="5.25833333333333" style="448" customWidth="1"/>
    <col min="13" max="13" width="8.875" style="448" customWidth="1"/>
    <col min="14" max="14" width="9.625" style="448" customWidth="1"/>
    <col min="15" max="15" width="2.125" style="448" customWidth="1"/>
    <col min="16" max="16" width="2.625" style="448" customWidth="1"/>
    <col min="17" max="17" width="6.625" style="448" customWidth="1"/>
    <col min="18" max="19" width="5.25833333333333" style="448" customWidth="1"/>
    <col min="20" max="20" width="8" style="448" customWidth="1"/>
    <col min="21" max="21" width="5.625" style="448" customWidth="1"/>
    <col min="22" max="16384" width="9" style="448"/>
  </cols>
  <sheetData>
    <row r="1" ht="15.75" customHeight="1" spans="1:1">
      <c r="A1" s="448" t="s">
        <v>77</v>
      </c>
    </row>
    <row r="2" spans="1:20">
      <c r="A2" s="449" t="s">
        <v>78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</row>
    <row r="3" ht="24.95" customHeight="1" spans="1:19">
      <c r="A3" s="98" t="s">
        <v>79</v>
      </c>
      <c r="B3" s="98"/>
      <c r="C3" s="450"/>
      <c r="D3" s="451"/>
      <c r="E3" s="451"/>
      <c r="F3" s="98" t="s">
        <v>868</v>
      </c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</row>
    <row r="4" s="447" customFormat="1" ht="21" customHeight="1" spans="1:21">
      <c r="A4" s="452" t="s">
        <v>81</v>
      </c>
      <c r="B4" s="453" t="s">
        <v>82</v>
      </c>
      <c r="C4" s="452" t="s">
        <v>83</v>
      </c>
      <c r="D4" s="454" t="s">
        <v>84</v>
      </c>
      <c r="E4" s="452" t="s">
        <v>6</v>
      </c>
      <c r="F4" s="452"/>
      <c r="G4" s="452" t="s">
        <v>85</v>
      </c>
      <c r="H4" s="452"/>
      <c r="I4" s="459" t="s">
        <v>8</v>
      </c>
      <c r="J4" s="460"/>
      <c r="K4" s="460"/>
      <c r="L4" s="460"/>
      <c r="M4" s="460"/>
      <c r="N4" s="460"/>
      <c r="O4" s="460"/>
      <c r="P4" s="460"/>
      <c r="Q4" s="461"/>
      <c r="R4" s="462" t="s">
        <v>9</v>
      </c>
      <c r="S4" s="462"/>
      <c r="T4" s="462" t="s">
        <v>86</v>
      </c>
      <c r="U4" s="463"/>
    </row>
    <row r="5" s="447" customFormat="1" ht="21" customHeight="1" spans="1:21">
      <c r="A5" s="452"/>
      <c r="B5" s="455"/>
      <c r="C5" s="452"/>
      <c r="D5" s="454"/>
      <c r="E5" s="454" t="s">
        <v>87</v>
      </c>
      <c r="F5" s="454" t="s">
        <v>88</v>
      </c>
      <c r="G5" s="452" t="s">
        <v>92</v>
      </c>
      <c r="H5" s="452" t="s">
        <v>93</v>
      </c>
      <c r="I5" s="452" t="s">
        <v>15</v>
      </c>
      <c r="J5" s="452" t="s">
        <v>94</v>
      </c>
      <c r="K5" s="452"/>
      <c r="L5" s="452"/>
      <c r="M5" s="452"/>
      <c r="N5" s="452"/>
      <c r="O5" s="454" t="s">
        <v>95</v>
      </c>
      <c r="P5" s="454"/>
      <c r="Q5" s="454" t="s">
        <v>18</v>
      </c>
      <c r="R5" s="454" t="s">
        <v>19</v>
      </c>
      <c r="S5" s="454" t="s">
        <v>20</v>
      </c>
      <c r="T5" s="462"/>
      <c r="U5" s="463"/>
    </row>
    <row r="6" s="447" customFormat="1" ht="53.25" customHeight="1" spans="1:21">
      <c r="A6" s="452"/>
      <c r="B6" s="456"/>
      <c r="C6" s="452"/>
      <c r="D6" s="454"/>
      <c r="E6" s="454"/>
      <c r="F6" s="454"/>
      <c r="G6" s="452"/>
      <c r="H6" s="452"/>
      <c r="I6" s="452"/>
      <c r="J6" s="454" t="s">
        <v>96</v>
      </c>
      <c r="K6" s="454" t="s">
        <v>97</v>
      </c>
      <c r="L6" s="454" t="s">
        <v>98</v>
      </c>
      <c r="M6" s="454" t="s">
        <v>99</v>
      </c>
      <c r="N6" s="454" t="s">
        <v>100</v>
      </c>
      <c r="O6" s="454" t="s">
        <v>101</v>
      </c>
      <c r="P6" s="454" t="s">
        <v>100</v>
      </c>
      <c r="Q6" s="454"/>
      <c r="R6" s="454"/>
      <c r="S6" s="454"/>
      <c r="T6" s="462"/>
      <c r="U6" s="463"/>
    </row>
    <row r="7" ht="26.25" customHeight="1" spans="1:21">
      <c r="A7" s="433" t="s">
        <v>869</v>
      </c>
      <c r="B7" s="600" t="s">
        <v>870</v>
      </c>
      <c r="C7" s="433">
        <v>18747842495</v>
      </c>
      <c r="D7" s="433" t="s">
        <v>104</v>
      </c>
      <c r="E7" s="433"/>
      <c r="F7" s="433">
        <v>13</v>
      </c>
      <c r="G7" s="433"/>
      <c r="H7" s="433"/>
      <c r="I7" s="433" t="s">
        <v>94</v>
      </c>
      <c r="J7" s="433">
        <v>20</v>
      </c>
      <c r="K7" s="433">
        <v>3</v>
      </c>
      <c r="L7" s="433">
        <v>2.5</v>
      </c>
      <c r="M7" s="433">
        <f>J7*K7*L7</f>
        <v>150</v>
      </c>
      <c r="N7" s="433">
        <v>98</v>
      </c>
      <c r="O7" s="433"/>
      <c r="P7" s="433"/>
      <c r="Q7" s="433">
        <v>98</v>
      </c>
      <c r="R7" s="433">
        <v>8</v>
      </c>
      <c r="S7" s="433"/>
      <c r="T7" s="433" t="s">
        <v>463</v>
      </c>
      <c r="U7" s="433">
        <v>1</v>
      </c>
    </row>
    <row r="8" ht="26.25" customHeight="1" spans="1:21">
      <c r="A8" s="433" t="s">
        <v>871</v>
      </c>
      <c r="B8" s="600" t="s">
        <v>872</v>
      </c>
      <c r="C8" s="433">
        <v>15934999606</v>
      </c>
      <c r="D8" s="433" t="s">
        <v>104</v>
      </c>
      <c r="E8" s="433"/>
      <c r="F8" s="433">
        <v>8</v>
      </c>
      <c r="G8" s="433"/>
      <c r="H8" s="433"/>
      <c r="I8" s="433" t="s">
        <v>94</v>
      </c>
      <c r="J8" s="433">
        <v>13</v>
      </c>
      <c r="K8" s="433">
        <v>3</v>
      </c>
      <c r="L8" s="433">
        <v>2</v>
      </c>
      <c r="M8" s="433">
        <f t="shared" ref="M8:M20" si="0">J8*K8*L8</f>
        <v>78</v>
      </c>
      <c r="N8" s="433">
        <v>51</v>
      </c>
      <c r="O8" s="433" t="s">
        <v>37</v>
      </c>
      <c r="P8" s="433"/>
      <c r="Q8" s="433">
        <v>51</v>
      </c>
      <c r="R8" s="433">
        <v>4</v>
      </c>
      <c r="S8" s="433"/>
      <c r="T8" s="433" t="s">
        <v>463</v>
      </c>
      <c r="U8" s="433">
        <v>2</v>
      </c>
    </row>
    <row r="9" ht="26.25" customHeight="1" spans="1:21">
      <c r="A9" s="457" t="s">
        <v>873</v>
      </c>
      <c r="B9" s="457" t="s">
        <v>874</v>
      </c>
      <c r="C9" s="458">
        <v>13948142683</v>
      </c>
      <c r="D9" s="433" t="s">
        <v>104</v>
      </c>
      <c r="E9" s="433"/>
      <c r="F9" s="433">
        <v>35</v>
      </c>
      <c r="G9" s="433"/>
      <c r="H9" s="433"/>
      <c r="I9" s="433" t="s">
        <v>94</v>
      </c>
      <c r="J9" s="433">
        <v>18</v>
      </c>
      <c r="K9" s="433">
        <v>2.5</v>
      </c>
      <c r="L9" s="433">
        <v>2</v>
      </c>
      <c r="M9" s="433">
        <f t="shared" si="0"/>
        <v>90</v>
      </c>
      <c r="N9" s="433">
        <v>59</v>
      </c>
      <c r="O9" s="433"/>
      <c r="P9" s="433"/>
      <c r="Q9" s="433">
        <v>59</v>
      </c>
      <c r="R9" s="433">
        <v>5</v>
      </c>
      <c r="S9" s="433"/>
      <c r="T9" s="433" t="s">
        <v>875</v>
      </c>
      <c r="U9" s="433">
        <v>3</v>
      </c>
    </row>
    <row r="10" ht="26.25" customHeight="1" spans="1:21">
      <c r="A10" s="457" t="s">
        <v>876</v>
      </c>
      <c r="B10" s="457" t="s">
        <v>877</v>
      </c>
      <c r="C10" s="458">
        <v>15248384633</v>
      </c>
      <c r="D10" s="433" t="s">
        <v>104</v>
      </c>
      <c r="E10" s="433"/>
      <c r="F10" s="433">
        <v>14</v>
      </c>
      <c r="G10" s="433"/>
      <c r="H10" s="433"/>
      <c r="I10" s="433" t="s">
        <v>94</v>
      </c>
      <c r="J10" s="433">
        <v>10</v>
      </c>
      <c r="K10" s="433">
        <v>3.5</v>
      </c>
      <c r="L10" s="433">
        <v>2.5</v>
      </c>
      <c r="M10" s="433">
        <f t="shared" si="0"/>
        <v>87.5</v>
      </c>
      <c r="N10" s="433">
        <v>57</v>
      </c>
      <c r="O10" s="433"/>
      <c r="P10" s="433"/>
      <c r="Q10" s="433">
        <v>57</v>
      </c>
      <c r="R10" s="433">
        <v>5</v>
      </c>
      <c r="S10" s="433"/>
      <c r="T10" s="433" t="s">
        <v>463</v>
      </c>
      <c r="U10" s="433">
        <v>4</v>
      </c>
    </row>
    <row r="11" ht="26.25" customHeight="1" spans="1:21">
      <c r="A11" s="457" t="s">
        <v>878</v>
      </c>
      <c r="B11" s="457" t="s">
        <v>879</v>
      </c>
      <c r="C11" s="458">
        <v>18747542577</v>
      </c>
      <c r="D11" s="433" t="s">
        <v>104</v>
      </c>
      <c r="E11" s="433"/>
      <c r="F11" s="433">
        <v>15</v>
      </c>
      <c r="G11" s="433"/>
      <c r="H11" s="433"/>
      <c r="I11" s="433" t="s">
        <v>94</v>
      </c>
      <c r="J11" s="433">
        <v>18</v>
      </c>
      <c r="K11" s="433">
        <v>3</v>
      </c>
      <c r="L11" s="433">
        <v>3</v>
      </c>
      <c r="M11" s="433">
        <f t="shared" si="0"/>
        <v>162</v>
      </c>
      <c r="N11" s="433">
        <v>105</v>
      </c>
      <c r="O11" s="433"/>
      <c r="P11" s="433"/>
      <c r="Q11" s="433">
        <v>105</v>
      </c>
      <c r="R11" s="433">
        <v>9</v>
      </c>
      <c r="S11" s="433"/>
      <c r="T11" s="433" t="s">
        <v>463</v>
      </c>
      <c r="U11" s="433">
        <v>5</v>
      </c>
    </row>
    <row r="12" ht="26.25" customHeight="1" spans="1:21">
      <c r="A12" s="457" t="s">
        <v>880</v>
      </c>
      <c r="B12" s="457" t="s">
        <v>881</v>
      </c>
      <c r="C12" s="458">
        <v>13847549301</v>
      </c>
      <c r="D12" s="433" t="s">
        <v>104</v>
      </c>
      <c r="E12" s="433"/>
      <c r="F12" s="433">
        <v>6</v>
      </c>
      <c r="G12" s="433"/>
      <c r="H12" s="433"/>
      <c r="I12" s="433" t="s">
        <v>94</v>
      </c>
      <c r="J12" s="433">
        <v>13</v>
      </c>
      <c r="K12" s="433">
        <v>2.5</v>
      </c>
      <c r="L12" s="433">
        <v>2.2</v>
      </c>
      <c r="M12" s="433">
        <f t="shared" si="0"/>
        <v>71.5</v>
      </c>
      <c r="N12" s="433">
        <v>46</v>
      </c>
      <c r="O12" s="433"/>
      <c r="P12" s="433"/>
      <c r="Q12" s="433">
        <v>46</v>
      </c>
      <c r="R12" s="433">
        <v>6</v>
      </c>
      <c r="S12" s="433"/>
      <c r="T12" s="433" t="s">
        <v>463</v>
      </c>
      <c r="U12" s="433">
        <v>6</v>
      </c>
    </row>
    <row r="13" ht="26.25" customHeight="1" spans="1:21">
      <c r="A13" s="458" t="s">
        <v>882</v>
      </c>
      <c r="B13" s="458" t="s">
        <v>883</v>
      </c>
      <c r="C13" s="458">
        <v>13948653745</v>
      </c>
      <c r="D13" s="433" t="s">
        <v>104</v>
      </c>
      <c r="E13" s="433"/>
      <c r="F13" s="433">
        <v>13</v>
      </c>
      <c r="G13" s="433"/>
      <c r="H13" s="433"/>
      <c r="I13" s="433" t="s">
        <v>94</v>
      </c>
      <c r="J13" s="433">
        <v>14</v>
      </c>
      <c r="K13" s="433">
        <v>2.5</v>
      </c>
      <c r="L13" s="433">
        <v>3</v>
      </c>
      <c r="M13" s="433">
        <f t="shared" si="0"/>
        <v>105</v>
      </c>
      <c r="N13" s="433">
        <v>68</v>
      </c>
      <c r="O13" s="433"/>
      <c r="P13" s="433"/>
      <c r="Q13" s="433">
        <v>68</v>
      </c>
      <c r="R13" s="433">
        <v>7</v>
      </c>
      <c r="S13" s="433"/>
      <c r="T13" s="433" t="s">
        <v>875</v>
      </c>
      <c r="U13" s="433">
        <v>7</v>
      </c>
    </row>
    <row r="14" ht="26.25" customHeight="1" spans="1:21">
      <c r="A14" s="457" t="s">
        <v>884</v>
      </c>
      <c r="B14" s="457" t="s">
        <v>885</v>
      </c>
      <c r="C14" s="458">
        <v>15847528295</v>
      </c>
      <c r="D14" s="433" t="s">
        <v>104</v>
      </c>
      <c r="E14" s="433"/>
      <c r="F14" s="433">
        <v>29</v>
      </c>
      <c r="G14" s="433"/>
      <c r="H14" s="433"/>
      <c r="I14" s="433" t="s">
        <v>94</v>
      </c>
      <c r="J14" s="433">
        <v>25</v>
      </c>
      <c r="K14" s="433">
        <v>3</v>
      </c>
      <c r="L14" s="433">
        <v>3</v>
      </c>
      <c r="M14" s="433">
        <f t="shared" si="0"/>
        <v>225</v>
      </c>
      <c r="N14" s="433">
        <v>146</v>
      </c>
      <c r="O14" s="433"/>
      <c r="P14" s="433"/>
      <c r="Q14" s="433">
        <v>146</v>
      </c>
      <c r="R14" s="433">
        <v>12</v>
      </c>
      <c r="S14" s="433"/>
      <c r="T14" s="433" t="s">
        <v>463</v>
      </c>
      <c r="U14" s="433">
        <v>8</v>
      </c>
    </row>
    <row r="15" ht="26.25" customHeight="1" spans="1:21">
      <c r="A15" s="457" t="s">
        <v>886</v>
      </c>
      <c r="B15" s="457" t="s">
        <v>887</v>
      </c>
      <c r="C15" s="458">
        <v>13847507922</v>
      </c>
      <c r="D15" s="433" t="s">
        <v>104</v>
      </c>
      <c r="E15" s="433"/>
      <c r="F15" s="433">
        <v>19</v>
      </c>
      <c r="G15" s="433"/>
      <c r="H15" s="433"/>
      <c r="I15" s="433" t="s">
        <v>94</v>
      </c>
      <c r="J15" s="433">
        <v>18</v>
      </c>
      <c r="K15" s="433">
        <v>3</v>
      </c>
      <c r="L15" s="433">
        <v>2</v>
      </c>
      <c r="M15" s="433">
        <f t="shared" si="0"/>
        <v>108</v>
      </c>
      <c r="N15" s="433">
        <v>70</v>
      </c>
      <c r="O15" s="433"/>
      <c r="P15" s="433"/>
      <c r="Q15" s="433">
        <v>70</v>
      </c>
      <c r="R15" s="433">
        <v>9</v>
      </c>
      <c r="S15" s="433"/>
      <c r="T15" s="433" t="s">
        <v>463</v>
      </c>
      <c r="U15" s="433">
        <v>9</v>
      </c>
    </row>
    <row r="16" ht="26.25" customHeight="1" spans="1:21">
      <c r="A16" s="457" t="s">
        <v>888</v>
      </c>
      <c r="B16" s="457" t="s">
        <v>889</v>
      </c>
      <c r="C16" s="458">
        <v>13214752676</v>
      </c>
      <c r="D16" s="433" t="s">
        <v>104</v>
      </c>
      <c r="E16" s="433"/>
      <c r="F16" s="433">
        <v>45</v>
      </c>
      <c r="G16" s="433"/>
      <c r="H16" s="433"/>
      <c r="I16" s="433" t="s">
        <v>94</v>
      </c>
      <c r="J16" s="433">
        <v>23</v>
      </c>
      <c r="K16" s="433">
        <v>3</v>
      </c>
      <c r="L16" s="433">
        <v>3</v>
      </c>
      <c r="M16" s="433">
        <f t="shared" si="0"/>
        <v>207</v>
      </c>
      <c r="N16" s="433">
        <v>135</v>
      </c>
      <c r="O16" s="433"/>
      <c r="P16" s="433"/>
      <c r="Q16" s="433">
        <v>135</v>
      </c>
      <c r="R16" s="433">
        <v>13</v>
      </c>
      <c r="S16" s="433"/>
      <c r="T16" s="433" t="s">
        <v>463</v>
      </c>
      <c r="U16" s="433">
        <v>10</v>
      </c>
    </row>
    <row r="17" ht="26.25" customHeight="1" spans="1:21">
      <c r="A17" s="457" t="s">
        <v>890</v>
      </c>
      <c r="B17" s="457" t="s">
        <v>891</v>
      </c>
      <c r="C17" s="458">
        <v>15047569282</v>
      </c>
      <c r="D17" s="433" t="s">
        <v>104</v>
      </c>
      <c r="E17" s="433"/>
      <c r="F17" s="433">
        <v>16</v>
      </c>
      <c r="G17" s="433"/>
      <c r="H17" s="433"/>
      <c r="I17" s="433" t="s">
        <v>94</v>
      </c>
      <c r="J17" s="433">
        <v>24</v>
      </c>
      <c r="K17" s="433">
        <v>3</v>
      </c>
      <c r="L17" s="433">
        <v>3</v>
      </c>
      <c r="M17" s="433">
        <f t="shared" si="0"/>
        <v>216</v>
      </c>
      <c r="N17" s="433">
        <v>140</v>
      </c>
      <c r="O17" s="433"/>
      <c r="P17" s="433"/>
      <c r="Q17" s="433">
        <v>140</v>
      </c>
      <c r="R17" s="433">
        <v>12</v>
      </c>
      <c r="S17" s="433"/>
      <c r="T17" s="433" t="s">
        <v>875</v>
      </c>
      <c r="U17" s="433">
        <v>11</v>
      </c>
    </row>
    <row r="18" s="448" customFormat="1" ht="26.25" customHeight="1" spans="1:21">
      <c r="A18" s="225" t="s">
        <v>892</v>
      </c>
      <c r="B18" s="601" t="s">
        <v>893</v>
      </c>
      <c r="C18" s="225">
        <v>13847535116</v>
      </c>
      <c r="D18" s="225" t="s">
        <v>104</v>
      </c>
      <c r="E18" s="225"/>
      <c r="F18" s="225">
        <v>20</v>
      </c>
      <c r="G18" s="225"/>
      <c r="H18" s="225"/>
      <c r="I18" s="433" t="s">
        <v>94</v>
      </c>
      <c r="J18" s="433">
        <v>17</v>
      </c>
      <c r="K18" s="433">
        <v>3</v>
      </c>
      <c r="L18" s="433">
        <v>2</v>
      </c>
      <c r="M18" s="433">
        <f t="shared" si="0"/>
        <v>102</v>
      </c>
      <c r="N18" s="433">
        <v>66</v>
      </c>
      <c r="O18" s="433"/>
      <c r="P18" s="433"/>
      <c r="Q18" s="433">
        <v>66</v>
      </c>
      <c r="R18" s="433">
        <v>7</v>
      </c>
      <c r="S18" s="225"/>
      <c r="T18" s="433" t="s">
        <v>875</v>
      </c>
      <c r="U18" s="433">
        <v>12</v>
      </c>
    </row>
    <row r="19" s="448" customFormat="1" ht="26.25" customHeight="1" spans="1:21">
      <c r="A19" s="16" t="s">
        <v>894</v>
      </c>
      <c r="B19" s="602" t="s">
        <v>895</v>
      </c>
      <c r="C19" s="18">
        <v>15147593678</v>
      </c>
      <c r="D19" s="225" t="s">
        <v>104</v>
      </c>
      <c r="E19" s="225"/>
      <c r="F19" s="225">
        <v>35</v>
      </c>
      <c r="G19" s="225"/>
      <c r="H19" s="225"/>
      <c r="I19" s="433" t="s">
        <v>94</v>
      </c>
      <c r="J19" s="433">
        <v>25</v>
      </c>
      <c r="K19" s="433">
        <v>3</v>
      </c>
      <c r="L19" s="433">
        <v>2</v>
      </c>
      <c r="M19" s="433">
        <f t="shared" si="0"/>
        <v>150</v>
      </c>
      <c r="N19" s="433">
        <v>98</v>
      </c>
      <c r="O19" s="433"/>
      <c r="P19" s="433"/>
      <c r="Q19" s="433">
        <v>98</v>
      </c>
      <c r="R19" s="433">
        <v>9</v>
      </c>
      <c r="S19" s="225"/>
      <c r="T19" s="433" t="s">
        <v>463</v>
      </c>
      <c r="U19" s="433">
        <v>13</v>
      </c>
    </row>
    <row r="20" s="448" customFormat="1" ht="26.25" customHeight="1" spans="1:21">
      <c r="A20" s="16" t="s">
        <v>896</v>
      </c>
      <c r="B20" s="602" t="s">
        <v>897</v>
      </c>
      <c r="C20" s="18">
        <v>15248360644</v>
      </c>
      <c r="D20" s="225" t="s">
        <v>104</v>
      </c>
      <c r="E20" s="225"/>
      <c r="F20" s="225">
        <v>23</v>
      </c>
      <c r="G20" s="225"/>
      <c r="H20" s="225"/>
      <c r="I20" s="433" t="s">
        <v>94</v>
      </c>
      <c r="J20" s="433">
        <v>21</v>
      </c>
      <c r="K20" s="433">
        <v>2.5</v>
      </c>
      <c r="L20" s="433">
        <v>2</v>
      </c>
      <c r="M20" s="433">
        <f t="shared" si="0"/>
        <v>105</v>
      </c>
      <c r="N20" s="433">
        <v>68</v>
      </c>
      <c r="O20" s="433"/>
      <c r="P20" s="433"/>
      <c r="Q20" s="433">
        <v>68</v>
      </c>
      <c r="R20" s="433">
        <v>8</v>
      </c>
      <c r="S20" s="225"/>
      <c r="T20" s="433" t="s">
        <v>875</v>
      </c>
      <c r="U20" s="433">
        <v>14</v>
      </c>
    </row>
    <row r="21" s="448" customFormat="1" ht="26.25" customHeight="1" spans="1:20">
      <c r="A21" s="16" t="s">
        <v>72</v>
      </c>
      <c r="B21" s="17"/>
      <c r="C21" s="18"/>
      <c r="D21" s="225"/>
      <c r="E21" s="225"/>
      <c r="F21" s="225">
        <f>SUM(F7:F20)</f>
        <v>291</v>
      </c>
      <c r="G21" s="225"/>
      <c r="H21" s="225"/>
      <c r="I21" s="225"/>
      <c r="J21" s="225"/>
      <c r="K21" s="225"/>
      <c r="L21" s="225"/>
      <c r="M21" s="433">
        <f>SUM(M7:M20)</f>
        <v>1857</v>
      </c>
      <c r="N21" s="433">
        <f>SUM(N7:N20)</f>
        <v>1207</v>
      </c>
      <c r="O21" s="225"/>
      <c r="P21" s="225"/>
      <c r="Q21" s="433">
        <f t="shared" ref="N21:R21" si="1">SUM(Q7:Q20)</f>
        <v>1207</v>
      </c>
      <c r="R21" s="225">
        <f t="shared" si="1"/>
        <v>114</v>
      </c>
      <c r="S21" s="225"/>
      <c r="T21" s="433"/>
    </row>
    <row r="22" ht="21" customHeight="1" spans="1:1">
      <c r="A22" s="448" t="s">
        <v>898</v>
      </c>
    </row>
    <row r="23" ht="32.25" customHeight="1" spans="1:8">
      <c r="A23" s="448" t="s">
        <v>116</v>
      </c>
      <c r="H23" s="448" t="s">
        <v>117</v>
      </c>
    </row>
  </sheetData>
  <mergeCells count="21">
    <mergeCell ref="A2:T2"/>
    <mergeCell ref="E4:F4"/>
    <mergeCell ref="G4:H4"/>
    <mergeCell ref="I4:Q4"/>
    <mergeCell ref="R4:S4"/>
    <mergeCell ref="J5:N5"/>
    <mergeCell ref="O5:P5"/>
    <mergeCell ref="A21:C2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opLeftCell="A59" workbookViewId="0">
      <selection activeCell="I13" sqref="I13"/>
    </sheetView>
  </sheetViews>
  <sheetFormatPr defaultColWidth="9" defaultRowHeight="13.5"/>
  <cols>
    <col min="1" max="1" width="8.75833333333333" customWidth="1"/>
    <col min="2" max="2" width="16.7583333333333" customWidth="1"/>
    <col min="3" max="3" width="12" customWidth="1"/>
    <col min="4" max="4" width="5.25833333333333" customWidth="1"/>
    <col min="5" max="5" width="2.875" customWidth="1"/>
    <col min="6" max="7" width="5.25833333333333" customWidth="1"/>
    <col min="8" max="8" width="2.25" customWidth="1"/>
    <col min="9" max="9" width="3.625" customWidth="1"/>
    <col min="10" max="10" width="3" customWidth="1"/>
    <col min="11" max="13" width="5.25833333333333" customWidth="1"/>
    <col min="14" max="14" width="5.75833333333333" customWidth="1"/>
    <col min="15" max="15" width="8.5" customWidth="1"/>
    <col min="16" max="16" width="5.25833333333333" customWidth="1"/>
    <col min="17" max="17" width="3.75" customWidth="1"/>
    <col min="18" max="18" width="3.125" customWidth="1"/>
    <col min="19" max="19" width="5.25833333333333" customWidth="1"/>
    <col min="20" max="20" width="3" customWidth="1"/>
    <col min="21" max="21" width="8" customWidth="1"/>
  </cols>
  <sheetData>
    <row r="1" ht="15.75" customHeight="1" spans="1:1">
      <c r="A1" t="s">
        <v>77</v>
      </c>
    </row>
    <row r="2" ht="22.5" spans="1:21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95" customHeight="1" spans="1:20">
      <c r="A3" s="3" t="s">
        <v>79</v>
      </c>
      <c r="B3" s="3"/>
      <c r="C3" s="4" t="s">
        <v>899</v>
      </c>
      <c r="D3" s="5"/>
      <c r="E3" s="5"/>
      <c r="F3" s="3" t="s">
        <v>80</v>
      </c>
      <c r="G3" s="5"/>
      <c r="H3" s="5" t="s">
        <v>900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7" customFormat="1" ht="21" customHeight="1" spans="1:21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 t="s">
        <v>85</v>
      </c>
      <c r="I4" s="6"/>
      <c r="J4" s="21" t="s">
        <v>8</v>
      </c>
      <c r="K4" s="22"/>
      <c r="L4" s="22"/>
      <c r="M4" s="22"/>
      <c r="N4" s="22"/>
      <c r="O4" s="22"/>
      <c r="P4" s="22"/>
      <c r="Q4" s="22"/>
      <c r="R4" s="24"/>
      <c r="S4" s="25" t="s">
        <v>9</v>
      </c>
      <c r="T4" s="25"/>
      <c r="U4" s="25" t="s">
        <v>86</v>
      </c>
    </row>
    <row r="5" s="27" customFormat="1" ht="21" customHeight="1" spans="1:21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92</v>
      </c>
      <c r="I5" s="6" t="s">
        <v>93</v>
      </c>
      <c r="J5" s="6" t="s">
        <v>15</v>
      </c>
      <c r="K5" s="6" t="s">
        <v>94</v>
      </c>
      <c r="L5" s="6"/>
      <c r="M5" s="6"/>
      <c r="N5" s="6"/>
      <c r="O5" s="6"/>
      <c r="P5" s="8" t="s">
        <v>95</v>
      </c>
      <c r="Q5" s="8"/>
      <c r="R5" s="8" t="s">
        <v>18</v>
      </c>
      <c r="S5" s="8" t="s">
        <v>19</v>
      </c>
      <c r="T5" s="8" t="s">
        <v>20</v>
      </c>
      <c r="U5" s="25"/>
    </row>
    <row r="6" s="27" customFormat="1" ht="53.25" customHeight="1" spans="1:21">
      <c r="A6" s="6"/>
      <c r="B6" s="10"/>
      <c r="C6" s="6"/>
      <c r="D6" s="8"/>
      <c r="E6" s="8"/>
      <c r="F6" s="8"/>
      <c r="G6" s="8"/>
      <c r="H6" s="6"/>
      <c r="I6" s="6"/>
      <c r="J6" s="6"/>
      <c r="K6" s="8" t="s">
        <v>96</v>
      </c>
      <c r="L6" s="8" t="s">
        <v>97</v>
      </c>
      <c r="M6" s="8" t="s">
        <v>98</v>
      </c>
      <c r="N6" s="8" t="s">
        <v>99</v>
      </c>
      <c r="O6" s="8" t="s">
        <v>100</v>
      </c>
      <c r="P6" s="8" t="s">
        <v>101</v>
      </c>
      <c r="Q6" s="8" t="s">
        <v>100</v>
      </c>
      <c r="R6" s="8"/>
      <c r="S6" s="8"/>
      <c r="T6" s="8"/>
      <c r="U6" s="25"/>
    </row>
    <row r="7" customFormat="1" ht="26.25" customHeight="1" spans="1:21">
      <c r="A7" s="15" t="s">
        <v>901</v>
      </c>
      <c r="B7" s="15" t="s">
        <v>902</v>
      </c>
      <c r="C7" s="12" t="s">
        <v>903</v>
      </c>
      <c r="D7" s="20" t="s">
        <v>104</v>
      </c>
      <c r="E7" s="20"/>
      <c r="F7" s="20">
        <v>10</v>
      </c>
      <c r="G7" s="20"/>
      <c r="H7" s="20"/>
      <c r="I7" s="20"/>
      <c r="J7" s="20"/>
      <c r="K7" s="20">
        <v>12</v>
      </c>
      <c r="L7" s="20">
        <v>4</v>
      </c>
      <c r="M7" s="20">
        <v>2.6</v>
      </c>
      <c r="N7" s="433">
        <f>K7*L7*M7</f>
        <v>124.8</v>
      </c>
      <c r="O7" s="433">
        <f>N7*0.65</f>
        <v>81.12</v>
      </c>
      <c r="P7" s="20"/>
      <c r="Q7" s="20"/>
      <c r="R7" s="20"/>
      <c r="S7" s="20">
        <v>12</v>
      </c>
      <c r="T7" s="20"/>
      <c r="U7" s="20" t="s">
        <v>286</v>
      </c>
    </row>
    <row r="8" customFormat="1" ht="26.25" customHeight="1" spans="1:21">
      <c r="A8" s="15" t="s">
        <v>904</v>
      </c>
      <c r="B8" s="15" t="s">
        <v>905</v>
      </c>
      <c r="C8" s="12" t="s">
        <v>906</v>
      </c>
      <c r="D8" s="20" t="s">
        <v>104</v>
      </c>
      <c r="E8" s="20"/>
      <c r="F8" s="20">
        <v>15</v>
      </c>
      <c r="G8" s="20"/>
      <c r="H8" s="20"/>
      <c r="I8" s="20"/>
      <c r="J8" s="20"/>
      <c r="K8" s="20">
        <v>17</v>
      </c>
      <c r="L8" s="20">
        <v>4</v>
      </c>
      <c r="M8" s="20">
        <v>2.5</v>
      </c>
      <c r="N8" s="433">
        <f t="shared" ref="N8:N39" si="0">K8*L8*M8</f>
        <v>170</v>
      </c>
      <c r="O8" s="433">
        <f t="shared" ref="O8:O39" si="1">N8*0.65</f>
        <v>110.5</v>
      </c>
      <c r="P8" s="20"/>
      <c r="Q8" s="20"/>
      <c r="R8" s="20"/>
      <c r="S8" s="20">
        <v>10</v>
      </c>
      <c r="T8" s="20"/>
      <c r="U8" s="20" t="s">
        <v>286</v>
      </c>
    </row>
    <row r="9" customFormat="1" ht="26.25" customHeight="1" spans="1:21">
      <c r="A9" s="15" t="s">
        <v>907</v>
      </c>
      <c r="B9" s="15" t="s">
        <v>908</v>
      </c>
      <c r="C9" s="12" t="s">
        <v>909</v>
      </c>
      <c r="D9" s="20" t="s">
        <v>104</v>
      </c>
      <c r="E9" s="20"/>
      <c r="F9" s="20"/>
      <c r="G9" s="20">
        <v>180</v>
      </c>
      <c r="H9" s="20"/>
      <c r="I9" s="20"/>
      <c r="J9" s="20"/>
      <c r="K9" s="20">
        <v>12</v>
      </c>
      <c r="L9" s="20">
        <v>2.5</v>
      </c>
      <c r="M9" s="20">
        <v>2.6</v>
      </c>
      <c r="N9" s="433">
        <f t="shared" si="0"/>
        <v>78</v>
      </c>
      <c r="O9" s="433">
        <f t="shared" si="1"/>
        <v>50.7</v>
      </c>
      <c r="P9" s="20"/>
      <c r="Q9" s="20"/>
      <c r="R9" s="20"/>
      <c r="S9" s="20">
        <v>9</v>
      </c>
      <c r="T9" s="20"/>
      <c r="U9" s="20" t="s">
        <v>286</v>
      </c>
    </row>
    <row r="10" customFormat="1" ht="26.25" customHeight="1" spans="1:21">
      <c r="A10" s="15" t="s">
        <v>910</v>
      </c>
      <c r="B10" s="15" t="s">
        <v>911</v>
      </c>
      <c r="C10" s="12" t="s">
        <v>912</v>
      </c>
      <c r="D10" s="20" t="s">
        <v>104</v>
      </c>
      <c r="E10" s="20"/>
      <c r="F10" s="20">
        <v>20</v>
      </c>
      <c r="G10" s="20"/>
      <c r="H10" s="20"/>
      <c r="I10" s="20"/>
      <c r="J10" s="20"/>
      <c r="K10" s="20">
        <v>10</v>
      </c>
      <c r="L10" s="20">
        <v>4</v>
      </c>
      <c r="M10" s="20">
        <v>2.6</v>
      </c>
      <c r="N10" s="433">
        <f t="shared" si="0"/>
        <v>104</v>
      </c>
      <c r="O10" s="433">
        <f t="shared" si="1"/>
        <v>67.6</v>
      </c>
      <c r="P10" s="20"/>
      <c r="Q10" s="20"/>
      <c r="R10" s="20"/>
      <c r="S10" s="20">
        <v>11</v>
      </c>
      <c r="T10" s="20"/>
      <c r="U10" s="20" t="s">
        <v>286</v>
      </c>
    </row>
    <row r="11" customFormat="1" ht="26.25" customHeight="1" spans="1:21">
      <c r="A11" s="15" t="s">
        <v>913</v>
      </c>
      <c r="B11" s="15" t="s">
        <v>914</v>
      </c>
      <c r="C11" s="12" t="s">
        <v>915</v>
      </c>
      <c r="D11" s="20" t="s">
        <v>104</v>
      </c>
      <c r="E11" s="20"/>
      <c r="F11" s="20">
        <v>25</v>
      </c>
      <c r="G11" s="20"/>
      <c r="H11" s="20"/>
      <c r="I11" s="20"/>
      <c r="J11" s="20"/>
      <c r="K11" s="20">
        <v>13</v>
      </c>
      <c r="L11" s="20">
        <v>4</v>
      </c>
      <c r="M11" s="20">
        <v>2.6</v>
      </c>
      <c r="N11" s="433">
        <f t="shared" si="0"/>
        <v>135.2</v>
      </c>
      <c r="O11" s="433">
        <f t="shared" si="1"/>
        <v>87.88</v>
      </c>
      <c r="P11" s="20"/>
      <c r="Q11" s="20"/>
      <c r="R11" s="20"/>
      <c r="S11" s="20">
        <v>13</v>
      </c>
      <c r="T11" s="20"/>
      <c r="U11" s="20" t="s">
        <v>286</v>
      </c>
    </row>
    <row r="12" customFormat="1" ht="26.25" customHeight="1" spans="1:21">
      <c r="A12" s="15" t="s">
        <v>916</v>
      </c>
      <c r="B12" s="15" t="s">
        <v>917</v>
      </c>
      <c r="C12" s="12" t="s">
        <v>918</v>
      </c>
      <c r="D12" s="20" t="s">
        <v>104</v>
      </c>
      <c r="E12" s="20"/>
      <c r="F12" s="20">
        <v>23</v>
      </c>
      <c r="G12" s="20"/>
      <c r="H12" s="20"/>
      <c r="I12" s="20"/>
      <c r="J12" s="20"/>
      <c r="K12" s="20">
        <v>12</v>
      </c>
      <c r="L12" s="20">
        <v>4</v>
      </c>
      <c r="M12" s="20">
        <v>2.6</v>
      </c>
      <c r="N12" s="433">
        <f t="shared" si="0"/>
        <v>124.8</v>
      </c>
      <c r="O12" s="433">
        <f t="shared" si="1"/>
        <v>81.12</v>
      </c>
      <c r="P12" s="20"/>
      <c r="Q12" s="20"/>
      <c r="R12" s="20"/>
      <c r="S12" s="20">
        <v>8</v>
      </c>
      <c r="T12" s="20"/>
      <c r="U12" s="20" t="s">
        <v>286</v>
      </c>
    </row>
    <row r="13" customFormat="1" ht="26.25" customHeight="1" spans="1:21">
      <c r="A13" s="15" t="s">
        <v>919</v>
      </c>
      <c r="B13" s="15" t="s">
        <v>920</v>
      </c>
      <c r="C13" s="12" t="s">
        <v>921</v>
      </c>
      <c r="D13" s="20" t="s">
        <v>104</v>
      </c>
      <c r="E13" s="20"/>
      <c r="F13" s="20">
        <v>14</v>
      </c>
      <c r="G13" s="20"/>
      <c r="H13" s="20"/>
      <c r="I13" s="20"/>
      <c r="J13" s="20"/>
      <c r="K13" s="20">
        <v>20</v>
      </c>
      <c r="L13" s="20">
        <v>4</v>
      </c>
      <c r="M13" s="20">
        <v>2.8</v>
      </c>
      <c r="N13" s="433">
        <f t="shared" si="0"/>
        <v>224</v>
      </c>
      <c r="O13" s="433">
        <f t="shared" si="1"/>
        <v>145.6</v>
      </c>
      <c r="P13" s="20"/>
      <c r="Q13" s="20"/>
      <c r="R13" s="20"/>
      <c r="S13" s="20">
        <v>12</v>
      </c>
      <c r="T13" s="20"/>
      <c r="U13" s="20" t="s">
        <v>286</v>
      </c>
    </row>
    <row r="14" customFormat="1" ht="26.25" customHeight="1" spans="1:21">
      <c r="A14" s="15" t="s">
        <v>922</v>
      </c>
      <c r="B14" s="15" t="s">
        <v>923</v>
      </c>
      <c r="C14" s="12" t="s">
        <v>924</v>
      </c>
      <c r="D14" s="20" t="s">
        <v>104</v>
      </c>
      <c r="E14" s="20"/>
      <c r="F14" s="20">
        <v>35</v>
      </c>
      <c r="G14" s="20"/>
      <c r="H14" s="20"/>
      <c r="I14" s="20"/>
      <c r="J14" s="20"/>
      <c r="K14" s="20">
        <v>21</v>
      </c>
      <c r="L14" s="20">
        <v>4.5</v>
      </c>
      <c r="M14" s="20">
        <v>3</v>
      </c>
      <c r="N14" s="433">
        <f t="shared" si="0"/>
        <v>283.5</v>
      </c>
      <c r="O14" s="433">
        <v>184</v>
      </c>
      <c r="P14" s="20"/>
      <c r="Q14" s="20"/>
      <c r="R14" s="20"/>
      <c r="S14" s="20">
        <v>15</v>
      </c>
      <c r="T14" s="20"/>
      <c r="U14" s="20" t="s">
        <v>286</v>
      </c>
    </row>
    <row r="15" customFormat="1" ht="26.25" customHeight="1" spans="1:21">
      <c r="A15" s="15" t="s">
        <v>925</v>
      </c>
      <c r="B15" s="15" t="s">
        <v>926</v>
      </c>
      <c r="C15" s="12" t="s">
        <v>927</v>
      </c>
      <c r="D15" s="20" t="s">
        <v>104</v>
      </c>
      <c r="E15" s="20"/>
      <c r="F15" s="20">
        <v>20</v>
      </c>
      <c r="G15" s="20"/>
      <c r="H15" s="20"/>
      <c r="I15" s="20"/>
      <c r="J15" s="20"/>
      <c r="K15" s="20">
        <v>17</v>
      </c>
      <c r="L15" s="20">
        <v>4</v>
      </c>
      <c r="M15" s="20">
        <v>3</v>
      </c>
      <c r="N15" s="433">
        <f t="shared" si="0"/>
        <v>204</v>
      </c>
      <c r="O15" s="433">
        <f t="shared" si="1"/>
        <v>132.6</v>
      </c>
      <c r="P15" s="20"/>
      <c r="Q15" s="20"/>
      <c r="R15" s="20"/>
      <c r="S15" s="20">
        <v>13</v>
      </c>
      <c r="T15" s="20"/>
      <c r="U15" s="20" t="s">
        <v>286</v>
      </c>
    </row>
    <row r="16" customFormat="1" ht="26.25" customHeight="1" spans="1:21">
      <c r="A16" s="15" t="s">
        <v>928</v>
      </c>
      <c r="B16" s="15" t="s">
        <v>929</v>
      </c>
      <c r="C16" s="12" t="s">
        <v>930</v>
      </c>
      <c r="D16" s="20" t="s">
        <v>104</v>
      </c>
      <c r="E16" s="20"/>
      <c r="F16" s="20">
        <v>13</v>
      </c>
      <c r="G16" s="20"/>
      <c r="H16" s="20"/>
      <c r="I16" s="20"/>
      <c r="J16" s="20"/>
      <c r="K16" s="20">
        <v>9</v>
      </c>
      <c r="L16" s="20">
        <v>3.5</v>
      </c>
      <c r="M16" s="20">
        <v>2.6</v>
      </c>
      <c r="N16" s="433">
        <f t="shared" si="0"/>
        <v>81.9</v>
      </c>
      <c r="O16" s="433">
        <v>53</v>
      </c>
      <c r="P16" s="20"/>
      <c r="Q16" s="20"/>
      <c r="R16" s="20"/>
      <c r="S16" s="20">
        <v>8</v>
      </c>
      <c r="T16" s="20"/>
      <c r="U16" s="20" t="s">
        <v>286</v>
      </c>
    </row>
    <row r="17" customFormat="1" ht="26.25" customHeight="1" spans="1:21">
      <c r="A17" s="15" t="s">
        <v>931</v>
      </c>
      <c r="B17" s="15" t="s">
        <v>932</v>
      </c>
      <c r="C17" s="12" t="s">
        <v>933</v>
      </c>
      <c r="D17" s="20" t="s">
        <v>104</v>
      </c>
      <c r="E17" s="20"/>
      <c r="F17" s="20">
        <v>15</v>
      </c>
      <c r="G17" s="20"/>
      <c r="H17" s="20"/>
      <c r="I17" s="20"/>
      <c r="J17" s="20"/>
      <c r="K17" s="20">
        <v>8</v>
      </c>
      <c r="L17" s="20">
        <v>4</v>
      </c>
      <c r="M17" s="20">
        <v>2.6</v>
      </c>
      <c r="N17" s="433">
        <f t="shared" si="0"/>
        <v>83.2</v>
      </c>
      <c r="O17" s="433">
        <f t="shared" si="1"/>
        <v>54.08</v>
      </c>
      <c r="P17" s="20"/>
      <c r="Q17" s="20"/>
      <c r="R17" s="20"/>
      <c r="S17" s="20">
        <v>7</v>
      </c>
      <c r="T17" s="20"/>
      <c r="U17" s="20" t="s">
        <v>286</v>
      </c>
    </row>
    <row r="18" customFormat="1" ht="26.25" customHeight="1" spans="1:21">
      <c r="A18" s="15" t="s">
        <v>934</v>
      </c>
      <c r="B18" s="15" t="s">
        <v>935</v>
      </c>
      <c r="C18" s="12" t="s">
        <v>936</v>
      </c>
      <c r="D18" s="20" t="s">
        <v>104</v>
      </c>
      <c r="E18" s="20"/>
      <c r="F18" s="20">
        <v>11</v>
      </c>
      <c r="G18" s="20"/>
      <c r="H18" s="20"/>
      <c r="I18" s="20"/>
      <c r="J18" s="20"/>
      <c r="K18" s="20">
        <v>8</v>
      </c>
      <c r="L18" s="20">
        <v>3.5</v>
      </c>
      <c r="M18" s="20">
        <v>2.5</v>
      </c>
      <c r="N18" s="433">
        <f t="shared" si="0"/>
        <v>70</v>
      </c>
      <c r="O18" s="433">
        <f t="shared" si="1"/>
        <v>45.5</v>
      </c>
      <c r="P18" s="20"/>
      <c r="Q18" s="20"/>
      <c r="R18" s="20"/>
      <c r="S18" s="20">
        <v>6</v>
      </c>
      <c r="T18" s="20"/>
      <c r="U18" s="20" t="s">
        <v>286</v>
      </c>
    </row>
    <row r="19" customFormat="1" ht="26.25" customHeight="1" spans="1:21">
      <c r="A19" s="15" t="s">
        <v>937</v>
      </c>
      <c r="B19" s="15" t="s">
        <v>938</v>
      </c>
      <c r="C19" s="12" t="s">
        <v>909</v>
      </c>
      <c r="D19" s="20" t="s">
        <v>104</v>
      </c>
      <c r="E19" s="20"/>
      <c r="F19" s="20">
        <v>13</v>
      </c>
      <c r="G19" s="20"/>
      <c r="H19" s="20"/>
      <c r="I19" s="20"/>
      <c r="J19" s="20"/>
      <c r="K19" s="20">
        <v>10</v>
      </c>
      <c r="L19" s="20">
        <v>3</v>
      </c>
      <c r="M19" s="20">
        <v>2</v>
      </c>
      <c r="N19" s="433">
        <f t="shared" si="0"/>
        <v>60</v>
      </c>
      <c r="O19" s="433">
        <f t="shared" si="1"/>
        <v>39</v>
      </c>
      <c r="P19" s="20"/>
      <c r="Q19" s="20"/>
      <c r="R19" s="20"/>
      <c r="S19" s="20"/>
      <c r="T19" s="20"/>
      <c r="U19" s="20" t="s">
        <v>286</v>
      </c>
    </row>
    <row r="20" customFormat="1" ht="26.25" customHeight="1" spans="1:21">
      <c r="A20" s="15" t="s">
        <v>939</v>
      </c>
      <c r="B20" s="15" t="s">
        <v>940</v>
      </c>
      <c r="C20" s="12" t="s">
        <v>941</v>
      </c>
      <c r="D20" s="20" t="s">
        <v>104</v>
      </c>
      <c r="E20" s="20"/>
      <c r="F20" s="20">
        <v>25</v>
      </c>
      <c r="G20" s="20"/>
      <c r="H20" s="20"/>
      <c r="I20" s="20"/>
      <c r="J20" s="20"/>
      <c r="K20" s="20">
        <v>18</v>
      </c>
      <c r="L20" s="20">
        <v>4.2</v>
      </c>
      <c r="M20" s="20">
        <v>3.8</v>
      </c>
      <c r="N20" s="433">
        <f t="shared" si="0"/>
        <v>287.28</v>
      </c>
      <c r="O20" s="433">
        <v>187</v>
      </c>
      <c r="P20" s="20"/>
      <c r="Q20" s="20"/>
      <c r="R20" s="20"/>
      <c r="S20" s="20">
        <v>10</v>
      </c>
      <c r="T20" s="20"/>
      <c r="U20" s="20" t="s">
        <v>286</v>
      </c>
    </row>
    <row r="21" customFormat="1" ht="26.25" customHeight="1" spans="1:21">
      <c r="A21" s="15" t="s">
        <v>942</v>
      </c>
      <c r="B21" s="15" t="s">
        <v>943</v>
      </c>
      <c r="C21" s="12" t="s">
        <v>944</v>
      </c>
      <c r="D21" s="20" t="s">
        <v>104</v>
      </c>
      <c r="E21" s="20"/>
      <c r="F21" s="20">
        <v>36</v>
      </c>
      <c r="G21" s="20"/>
      <c r="H21" s="20"/>
      <c r="I21" s="20"/>
      <c r="J21" s="20"/>
      <c r="K21" s="20">
        <v>18</v>
      </c>
      <c r="L21" s="20">
        <v>4.5</v>
      </c>
      <c r="M21" s="20">
        <v>2.6</v>
      </c>
      <c r="N21" s="433">
        <f t="shared" si="0"/>
        <v>210.6</v>
      </c>
      <c r="O21" s="433">
        <v>137</v>
      </c>
      <c r="P21" s="20"/>
      <c r="Q21" s="20"/>
      <c r="R21" s="20"/>
      <c r="S21" s="20">
        <v>14</v>
      </c>
      <c r="T21" s="20"/>
      <c r="U21" s="20" t="s">
        <v>286</v>
      </c>
    </row>
    <row r="22" customFormat="1" ht="26.25" customHeight="1" spans="1:21">
      <c r="A22" s="15" t="s">
        <v>945</v>
      </c>
      <c r="B22" s="15" t="s">
        <v>946</v>
      </c>
      <c r="C22" s="12" t="s">
        <v>947</v>
      </c>
      <c r="D22" s="20" t="s">
        <v>104</v>
      </c>
      <c r="E22" s="20"/>
      <c r="F22" s="20">
        <v>24</v>
      </c>
      <c r="G22" s="20"/>
      <c r="H22" s="20"/>
      <c r="I22" s="20"/>
      <c r="J22" s="20"/>
      <c r="K22" s="20">
        <v>9</v>
      </c>
      <c r="L22" s="20">
        <v>4</v>
      </c>
      <c r="M22" s="20">
        <v>2.5</v>
      </c>
      <c r="N22" s="433">
        <f t="shared" si="0"/>
        <v>90</v>
      </c>
      <c r="O22" s="433">
        <f t="shared" si="1"/>
        <v>58.5</v>
      </c>
      <c r="P22" s="20"/>
      <c r="Q22" s="20"/>
      <c r="R22" s="20"/>
      <c r="S22" s="20">
        <v>9</v>
      </c>
      <c r="T22" s="20"/>
      <c r="U22" s="20" t="s">
        <v>286</v>
      </c>
    </row>
    <row r="23" customFormat="1" ht="26.25" customHeight="1" spans="1:21">
      <c r="A23" s="15" t="s">
        <v>948</v>
      </c>
      <c r="B23" s="15" t="s">
        <v>949</v>
      </c>
      <c r="C23" s="12" t="s">
        <v>912</v>
      </c>
      <c r="D23" s="20" t="s">
        <v>104</v>
      </c>
      <c r="E23" s="20"/>
      <c r="F23" s="20">
        <v>25</v>
      </c>
      <c r="G23" s="20"/>
      <c r="H23" s="20"/>
      <c r="I23" s="20"/>
      <c r="J23" s="20"/>
      <c r="K23" s="20">
        <v>16</v>
      </c>
      <c r="L23" s="20">
        <v>4</v>
      </c>
      <c r="M23" s="20">
        <v>2</v>
      </c>
      <c r="N23" s="433">
        <f t="shared" si="0"/>
        <v>128</v>
      </c>
      <c r="O23" s="433">
        <f t="shared" si="1"/>
        <v>83.2</v>
      </c>
      <c r="P23" s="20"/>
      <c r="Q23" s="20"/>
      <c r="R23" s="20"/>
      <c r="S23" s="20">
        <v>8</v>
      </c>
      <c r="T23" s="20"/>
      <c r="U23" s="20" t="s">
        <v>286</v>
      </c>
    </row>
    <row r="24" customFormat="1" ht="26.25" customHeight="1" spans="1:21">
      <c r="A24" s="15" t="s">
        <v>950</v>
      </c>
      <c r="B24" s="15" t="s">
        <v>951</v>
      </c>
      <c r="C24" s="12" t="s">
        <v>952</v>
      </c>
      <c r="D24" s="20" t="s">
        <v>104</v>
      </c>
      <c r="E24" s="20"/>
      <c r="F24" s="20">
        <v>27</v>
      </c>
      <c r="G24" s="20"/>
      <c r="H24" s="20"/>
      <c r="I24" s="20"/>
      <c r="J24" s="20"/>
      <c r="K24" s="20">
        <v>16</v>
      </c>
      <c r="L24" s="20">
        <v>4</v>
      </c>
      <c r="M24" s="20">
        <v>2.6</v>
      </c>
      <c r="N24" s="433">
        <f t="shared" si="0"/>
        <v>166.4</v>
      </c>
      <c r="O24" s="433">
        <v>108</v>
      </c>
      <c r="P24" s="20"/>
      <c r="Q24" s="20"/>
      <c r="R24" s="20"/>
      <c r="S24" s="20">
        <v>10</v>
      </c>
      <c r="T24" s="20"/>
      <c r="U24" s="20" t="s">
        <v>286</v>
      </c>
    </row>
    <row r="25" customFormat="1" ht="26.25" customHeight="1" spans="1:21">
      <c r="A25" s="15" t="s">
        <v>953</v>
      </c>
      <c r="B25" s="15" t="s">
        <v>954</v>
      </c>
      <c r="C25" s="12" t="s">
        <v>955</v>
      </c>
      <c r="D25" s="20" t="s">
        <v>104</v>
      </c>
      <c r="E25" s="20"/>
      <c r="F25" s="20">
        <v>10</v>
      </c>
      <c r="G25" s="20"/>
      <c r="H25" s="20"/>
      <c r="I25" s="20"/>
      <c r="J25" s="20"/>
      <c r="K25" s="20">
        <v>10</v>
      </c>
      <c r="L25" s="20">
        <v>4.2</v>
      </c>
      <c r="M25" s="20">
        <v>2.5</v>
      </c>
      <c r="N25" s="433">
        <f t="shared" si="0"/>
        <v>105</v>
      </c>
      <c r="O25" s="433">
        <v>68</v>
      </c>
      <c r="P25" s="20"/>
      <c r="Q25" s="20"/>
      <c r="R25" s="20"/>
      <c r="S25" s="20">
        <v>11</v>
      </c>
      <c r="T25" s="20"/>
      <c r="U25" s="20" t="s">
        <v>286</v>
      </c>
    </row>
    <row r="26" customFormat="1" ht="26.25" customHeight="1" spans="1:21">
      <c r="A26" s="15" t="s">
        <v>956</v>
      </c>
      <c r="B26" s="15" t="s">
        <v>957</v>
      </c>
      <c r="C26" s="12" t="s">
        <v>958</v>
      </c>
      <c r="D26" s="20" t="s">
        <v>104</v>
      </c>
      <c r="E26" s="20"/>
      <c r="F26" s="20">
        <v>20</v>
      </c>
      <c r="G26" s="20"/>
      <c r="H26" s="20"/>
      <c r="I26" s="20"/>
      <c r="J26" s="20"/>
      <c r="K26" s="20">
        <v>15</v>
      </c>
      <c r="L26" s="20">
        <v>4</v>
      </c>
      <c r="M26" s="20">
        <v>2.5</v>
      </c>
      <c r="N26" s="433">
        <f t="shared" si="0"/>
        <v>150</v>
      </c>
      <c r="O26" s="433">
        <f t="shared" si="1"/>
        <v>97.5</v>
      </c>
      <c r="P26" s="20"/>
      <c r="Q26" s="20"/>
      <c r="R26" s="20"/>
      <c r="S26" s="20">
        <v>10</v>
      </c>
      <c r="T26" s="20"/>
      <c r="U26" s="20" t="s">
        <v>286</v>
      </c>
    </row>
    <row r="27" customFormat="1" ht="26.25" customHeight="1" spans="1:21">
      <c r="A27" s="15" t="s">
        <v>959</v>
      </c>
      <c r="B27" s="15" t="s">
        <v>960</v>
      </c>
      <c r="C27" s="12" t="s">
        <v>955</v>
      </c>
      <c r="D27" s="20" t="s">
        <v>104</v>
      </c>
      <c r="E27" s="20"/>
      <c r="F27" s="20">
        <v>21</v>
      </c>
      <c r="G27" s="20"/>
      <c r="H27" s="20"/>
      <c r="I27" s="20"/>
      <c r="J27" s="20"/>
      <c r="K27" s="20">
        <v>15</v>
      </c>
      <c r="L27" s="20">
        <v>4</v>
      </c>
      <c r="M27" s="20">
        <v>2.8</v>
      </c>
      <c r="N27" s="433">
        <f t="shared" si="0"/>
        <v>168</v>
      </c>
      <c r="O27" s="433">
        <f t="shared" si="1"/>
        <v>109.2</v>
      </c>
      <c r="P27" s="20"/>
      <c r="Q27" s="20"/>
      <c r="R27" s="20"/>
      <c r="S27" s="20">
        <v>12</v>
      </c>
      <c r="T27" s="20"/>
      <c r="U27" s="20" t="s">
        <v>286</v>
      </c>
    </row>
    <row r="28" customFormat="1" ht="26.25" customHeight="1" spans="1:21">
      <c r="A28" s="15" t="s">
        <v>961</v>
      </c>
      <c r="B28" s="15" t="s">
        <v>962</v>
      </c>
      <c r="C28" s="12" t="s">
        <v>963</v>
      </c>
      <c r="D28" s="20" t="s">
        <v>104</v>
      </c>
      <c r="E28" s="20"/>
      <c r="F28" s="20">
        <v>4</v>
      </c>
      <c r="G28" s="20"/>
      <c r="H28" s="20"/>
      <c r="I28" s="20"/>
      <c r="J28" s="20"/>
      <c r="K28" s="20">
        <v>13</v>
      </c>
      <c r="L28" s="20">
        <v>3.8</v>
      </c>
      <c r="M28" s="20">
        <v>2</v>
      </c>
      <c r="N28" s="433">
        <f t="shared" si="0"/>
        <v>98.8</v>
      </c>
      <c r="O28" s="433">
        <v>64</v>
      </c>
      <c r="P28" s="20"/>
      <c r="Q28" s="20"/>
      <c r="R28" s="20"/>
      <c r="S28" s="20">
        <v>13</v>
      </c>
      <c r="T28" s="20"/>
      <c r="U28" s="20" t="s">
        <v>286</v>
      </c>
    </row>
    <row r="29" customFormat="1" ht="26.25" customHeight="1" spans="1:21">
      <c r="A29" s="15" t="s">
        <v>964</v>
      </c>
      <c r="B29" s="15" t="s">
        <v>965</v>
      </c>
      <c r="C29" s="12" t="s">
        <v>912</v>
      </c>
      <c r="D29" s="20" t="s">
        <v>104</v>
      </c>
      <c r="E29" s="20"/>
      <c r="F29" s="20">
        <v>10</v>
      </c>
      <c r="G29" s="20"/>
      <c r="H29" s="20"/>
      <c r="I29" s="20"/>
      <c r="J29" s="20"/>
      <c r="K29" s="20">
        <v>8</v>
      </c>
      <c r="L29" s="20">
        <v>3.5</v>
      </c>
      <c r="M29" s="20">
        <v>2</v>
      </c>
      <c r="N29" s="433">
        <f t="shared" si="0"/>
        <v>56</v>
      </c>
      <c r="O29" s="433">
        <f t="shared" si="1"/>
        <v>36.4</v>
      </c>
      <c r="P29" s="20"/>
      <c r="Q29" s="20"/>
      <c r="R29" s="20"/>
      <c r="S29" s="20">
        <v>9</v>
      </c>
      <c r="T29" s="20"/>
      <c r="U29" s="20" t="s">
        <v>286</v>
      </c>
    </row>
    <row r="30" customFormat="1" ht="26.25" customHeight="1" spans="1:21">
      <c r="A30" s="15" t="s">
        <v>966</v>
      </c>
      <c r="B30" s="15" t="s">
        <v>967</v>
      </c>
      <c r="C30" s="12" t="s">
        <v>968</v>
      </c>
      <c r="D30" s="20" t="s">
        <v>143</v>
      </c>
      <c r="E30" s="20"/>
      <c r="F30" s="20">
        <v>11</v>
      </c>
      <c r="G30" s="20"/>
      <c r="H30" s="20"/>
      <c r="I30" s="20"/>
      <c r="J30" s="20"/>
      <c r="K30" s="20">
        <v>10</v>
      </c>
      <c r="L30" s="20">
        <v>4</v>
      </c>
      <c r="M30" s="20">
        <v>1.8</v>
      </c>
      <c r="N30" s="433">
        <f t="shared" si="0"/>
        <v>72</v>
      </c>
      <c r="O30" s="433">
        <f t="shared" si="1"/>
        <v>46.8</v>
      </c>
      <c r="P30" s="20"/>
      <c r="Q30" s="20"/>
      <c r="R30" s="20"/>
      <c r="S30" s="20">
        <v>8</v>
      </c>
      <c r="T30" s="20"/>
      <c r="U30" s="20" t="s">
        <v>286</v>
      </c>
    </row>
    <row r="31" customFormat="1" ht="26.25" customHeight="1" spans="1:21">
      <c r="A31" s="15" t="s">
        <v>969</v>
      </c>
      <c r="B31" s="15" t="s">
        <v>970</v>
      </c>
      <c r="C31" s="12" t="s">
        <v>971</v>
      </c>
      <c r="D31" s="20" t="s">
        <v>104</v>
      </c>
      <c r="E31" s="20"/>
      <c r="F31" s="20">
        <v>16</v>
      </c>
      <c r="G31" s="20"/>
      <c r="H31" s="20"/>
      <c r="I31" s="20"/>
      <c r="J31" s="20"/>
      <c r="K31" s="20">
        <v>12</v>
      </c>
      <c r="L31" s="20">
        <v>2.5</v>
      </c>
      <c r="M31" s="20">
        <v>2.5</v>
      </c>
      <c r="N31" s="433">
        <f t="shared" si="0"/>
        <v>75</v>
      </c>
      <c r="O31" s="433">
        <v>49</v>
      </c>
      <c r="P31" s="20"/>
      <c r="Q31" s="20"/>
      <c r="R31" s="20"/>
      <c r="S31" s="20">
        <v>11</v>
      </c>
      <c r="T31" s="20"/>
      <c r="U31" s="20" t="s">
        <v>286</v>
      </c>
    </row>
    <row r="32" customFormat="1" ht="26.25" customHeight="1" spans="1:21">
      <c r="A32" s="15" t="s">
        <v>928</v>
      </c>
      <c r="B32" s="15" t="s">
        <v>972</v>
      </c>
      <c r="C32" s="12" t="s">
        <v>973</v>
      </c>
      <c r="D32" s="20" t="s">
        <v>143</v>
      </c>
      <c r="E32" s="20"/>
      <c r="F32" s="20">
        <v>6</v>
      </c>
      <c r="G32" s="20"/>
      <c r="H32" s="20"/>
      <c r="I32" s="20"/>
      <c r="J32" s="20"/>
      <c r="K32" s="20">
        <v>10</v>
      </c>
      <c r="L32" s="20">
        <v>3</v>
      </c>
      <c r="M32" s="20">
        <v>2.2</v>
      </c>
      <c r="N32" s="433">
        <f t="shared" si="0"/>
        <v>66</v>
      </c>
      <c r="O32" s="433">
        <f t="shared" si="1"/>
        <v>42.9</v>
      </c>
      <c r="P32" s="20"/>
      <c r="Q32" s="20"/>
      <c r="R32" s="20"/>
      <c r="S32" s="20">
        <v>12</v>
      </c>
      <c r="T32" s="20"/>
      <c r="U32" s="20" t="s">
        <v>286</v>
      </c>
    </row>
    <row r="33" customFormat="1" ht="26.25" customHeight="1" spans="1:21">
      <c r="A33" s="15" t="s">
        <v>974</v>
      </c>
      <c r="B33" s="15" t="s">
        <v>975</v>
      </c>
      <c r="C33" s="12" t="s">
        <v>912</v>
      </c>
      <c r="D33" s="20" t="s">
        <v>104</v>
      </c>
      <c r="E33" s="20"/>
      <c r="F33" s="20">
        <v>8</v>
      </c>
      <c r="G33" s="20"/>
      <c r="H33" s="20"/>
      <c r="I33" s="20"/>
      <c r="J33" s="20"/>
      <c r="K33" s="20">
        <v>13</v>
      </c>
      <c r="L33" s="20">
        <v>3.5</v>
      </c>
      <c r="M33" s="20">
        <v>2.3</v>
      </c>
      <c r="N33" s="433">
        <f t="shared" si="0"/>
        <v>104.65</v>
      </c>
      <c r="O33" s="433">
        <v>68</v>
      </c>
      <c r="P33" s="20"/>
      <c r="Q33" s="20"/>
      <c r="R33" s="20"/>
      <c r="S33" s="20">
        <v>10</v>
      </c>
      <c r="T33" s="20"/>
      <c r="U33" s="20" t="s">
        <v>286</v>
      </c>
    </row>
    <row r="34" customFormat="1" ht="26.25" customHeight="1" spans="1:21">
      <c r="A34" s="15" t="s">
        <v>976</v>
      </c>
      <c r="B34" s="15" t="s">
        <v>977</v>
      </c>
      <c r="C34" s="12" t="s">
        <v>978</v>
      </c>
      <c r="D34" s="20" t="s">
        <v>104</v>
      </c>
      <c r="E34" s="20"/>
      <c r="F34" s="20">
        <v>21</v>
      </c>
      <c r="G34" s="20"/>
      <c r="H34" s="20"/>
      <c r="I34" s="20"/>
      <c r="J34" s="20"/>
      <c r="K34" s="20">
        <v>10</v>
      </c>
      <c r="L34" s="20">
        <v>5</v>
      </c>
      <c r="M34" s="20">
        <v>2.6</v>
      </c>
      <c r="N34" s="433">
        <f t="shared" si="0"/>
        <v>130</v>
      </c>
      <c r="O34" s="433">
        <f t="shared" si="1"/>
        <v>84.5</v>
      </c>
      <c r="P34" s="20"/>
      <c r="Q34" s="20"/>
      <c r="R34" s="20"/>
      <c r="S34" s="20">
        <v>11</v>
      </c>
      <c r="T34" s="20"/>
      <c r="U34" s="20" t="s">
        <v>286</v>
      </c>
    </row>
    <row r="35" customFormat="1" ht="26.25" customHeight="1" spans="1:21">
      <c r="A35" s="15" t="s">
        <v>979</v>
      </c>
      <c r="B35" s="15" t="s">
        <v>980</v>
      </c>
      <c r="C35" s="12" t="s">
        <v>981</v>
      </c>
      <c r="D35" s="20" t="s">
        <v>104</v>
      </c>
      <c r="E35" s="20"/>
      <c r="F35" s="20">
        <v>19</v>
      </c>
      <c r="G35" s="20"/>
      <c r="H35" s="20"/>
      <c r="I35" s="20"/>
      <c r="J35" s="20"/>
      <c r="K35" s="20">
        <v>12</v>
      </c>
      <c r="L35" s="20">
        <v>4</v>
      </c>
      <c r="M35" s="20">
        <v>2.5</v>
      </c>
      <c r="N35" s="433">
        <f t="shared" si="0"/>
        <v>120</v>
      </c>
      <c r="O35" s="433">
        <f t="shared" si="1"/>
        <v>78</v>
      </c>
      <c r="P35" s="20"/>
      <c r="Q35" s="20"/>
      <c r="R35" s="20"/>
      <c r="S35" s="20">
        <v>10</v>
      </c>
      <c r="T35" s="20"/>
      <c r="U35" s="20" t="s">
        <v>286</v>
      </c>
    </row>
    <row r="36" customFormat="1" ht="26.25" customHeight="1" spans="1:21">
      <c r="A36" s="15" t="s">
        <v>982</v>
      </c>
      <c r="B36" s="15" t="s">
        <v>983</v>
      </c>
      <c r="C36" s="12" t="s">
        <v>984</v>
      </c>
      <c r="D36" s="20" t="s">
        <v>104</v>
      </c>
      <c r="E36" s="20"/>
      <c r="F36" s="20">
        <v>12</v>
      </c>
      <c r="G36" s="20"/>
      <c r="H36" s="20"/>
      <c r="I36" s="20"/>
      <c r="J36" s="20"/>
      <c r="K36" s="20">
        <v>10</v>
      </c>
      <c r="L36" s="20">
        <v>4</v>
      </c>
      <c r="M36" s="20">
        <v>2.5</v>
      </c>
      <c r="N36" s="433">
        <f t="shared" si="0"/>
        <v>100</v>
      </c>
      <c r="O36" s="433">
        <f t="shared" si="1"/>
        <v>65</v>
      </c>
      <c r="P36" s="20"/>
      <c r="Q36" s="20"/>
      <c r="R36" s="20"/>
      <c r="S36" s="20">
        <v>8</v>
      </c>
      <c r="T36" s="20"/>
      <c r="U36" s="20" t="s">
        <v>286</v>
      </c>
    </row>
    <row r="37" customFormat="1" ht="26.25" customHeight="1" spans="1:21">
      <c r="A37" s="15" t="s">
        <v>985</v>
      </c>
      <c r="B37" s="15" t="s">
        <v>986</v>
      </c>
      <c r="C37" s="12" t="s">
        <v>987</v>
      </c>
      <c r="D37" s="20" t="s">
        <v>104</v>
      </c>
      <c r="E37" s="20"/>
      <c r="F37" s="20">
        <v>13</v>
      </c>
      <c r="G37" s="20"/>
      <c r="H37" s="20"/>
      <c r="I37" s="20"/>
      <c r="J37" s="20"/>
      <c r="K37" s="20">
        <v>6</v>
      </c>
      <c r="L37" s="20">
        <v>3</v>
      </c>
      <c r="M37" s="20">
        <v>2</v>
      </c>
      <c r="N37" s="433">
        <f t="shared" si="0"/>
        <v>36</v>
      </c>
      <c r="O37" s="433">
        <f t="shared" si="1"/>
        <v>23.4</v>
      </c>
      <c r="P37" s="20"/>
      <c r="Q37" s="20"/>
      <c r="R37" s="20"/>
      <c r="S37" s="20">
        <v>7</v>
      </c>
      <c r="T37" s="20"/>
      <c r="U37" s="20" t="s">
        <v>286</v>
      </c>
    </row>
    <row r="38" customFormat="1" ht="26.25" customHeight="1" spans="1:21">
      <c r="A38" s="15" t="s">
        <v>988</v>
      </c>
      <c r="B38" s="15" t="s">
        <v>989</v>
      </c>
      <c r="C38" s="12" t="s">
        <v>990</v>
      </c>
      <c r="D38" s="20" t="s">
        <v>143</v>
      </c>
      <c r="E38" s="20"/>
      <c r="F38" s="20">
        <v>9</v>
      </c>
      <c r="G38" s="20"/>
      <c r="H38" s="20"/>
      <c r="I38" s="20"/>
      <c r="J38" s="20"/>
      <c r="K38" s="20">
        <v>6</v>
      </c>
      <c r="L38" s="20">
        <v>3</v>
      </c>
      <c r="M38" s="20">
        <v>2</v>
      </c>
      <c r="N38" s="433">
        <f t="shared" si="0"/>
        <v>36</v>
      </c>
      <c r="O38" s="433">
        <f t="shared" si="1"/>
        <v>23.4</v>
      </c>
      <c r="P38" s="20"/>
      <c r="Q38" s="20"/>
      <c r="R38" s="20"/>
      <c r="S38" s="20">
        <v>7</v>
      </c>
      <c r="T38" s="20"/>
      <c r="U38" s="20" t="s">
        <v>286</v>
      </c>
    </row>
    <row r="39" customFormat="1" ht="26.25" customHeight="1" spans="1:21">
      <c r="A39" s="15" t="s">
        <v>991</v>
      </c>
      <c r="B39" s="15" t="s">
        <v>992</v>
      </c>
      <c r="C39" s="12" t="s">
        <v>993</v>
      </c>
      <c r="D39" s="20" t="s">
        <v>104</v>
      </c>
      <c r="E39" s="20"/>
      <c r="F39" s="20">
        <v>11</v>
      </c>
      <c r="G39" s="20"/>
      <c r="H39" s="20"/>
      <c r="I39" s="20"/>
      <c r="J39" s="20"/>
      <c r="K39" s="20">
        <v>10</v>
      </c>
      <c r="L39" s="20">
        <v>4</v>
      </c>
      <c r="M39" s="20">
        <v>1.8</v>
      </c>
      <c r="N39" s="433">
        <f t="shared" si="0"/>
        <v>72</v>
      </c>
      <c r="O39" s="433">
        <f t="shared" si="1"/>
        <v>46.8</v>
      </c>
      <c r="P39" s="20"/>
      <c r="Q39" s="20"/>
      <c r="R39" s="20"/>
      <c r="S39" s="20">
        <v>8</v>
      </c>
      <c r="T39" s="20"/>
      <c r="U39" s="20" t="s">
        <v>286</v>
      </c>
    </row>
    <row r="40" customFormat="1" ht="26.25" customHeight="1" spans="1:21">
      <c r="A40" s="15" t="s">
        <v>994</v>
      </c>
      <c r="B40" s="15" t="s">
        <v>995</v>
      </c>
      <c r="C40" s="12" t="s">
        <v>996</v>
      </c>
      <c r="D40" s="20" t="s">
        <v>104</v>
      </c>
      <c r="E40" s="20"/>
      <c r="F40" s="20">
        <v>35</v>
      </c>
      <c r="G40" s="20"/>
      <c r="H40" s="20"/>
      <c r="I40" s="20"/>
      <c r="J40" s="20"/>
      <c r="K40" s="20">
        <v>30</v>
      </c>
      <c r="L40" s="20">
        <v>6.5</v>
      </c>
      <c r="M40" s="20">
        <v>2.5</v>
      </c>
      <c r="N40" s="433">
        <f t="shared" ref="N40:N71" si="2">K40*L40*M40</f>
        <v>487.5</v>
      </c>
      <c r="O40" s="433">
        <v>317</v>
      </c>
      <c r="P40" s="20"/>
      <c r="Q40" s="20"/>
      <c r="R40" s="20"/>
      <c r="S40" s="20">
        <v>16</v>
      </c>
      <c r="T40" s="20"/>
      <c r="U40" s="20" t="s">
        <v>286</v>
      </c>
    </row>
    <row r="41" customFormat="1" ht="26.25" customHeight="1" spans="1:21">
      <c r="A41" s="15" t="s">
        <v>438</v>
      </c>
      <c r="B41" s="15" t="s">
        <v>997</v>
      </c>
      <c r="C41" s="12" t="s">
        <v>998</v>
      </c>
      <c r="D41" s="20" t="s">
        <v>104</v>
      </c>
      <c r="E41" s="20"/>
      <c r="F41" s="20">
        <v>26</v>
      </c>
      <c r="G41" s="20"/>
      <c r="H41" s="20"/>
      <c r="I41" s="20"/>
      <c r="J41" s="20"/>
      <c r="K41" s="20">
        <v>20</v>
      </c>
      <c r="L41" s="20">
        <v>4</v>
      </c>
      <c r="M41" s="20">
        <v>3</v>
      </c>
      <c r="N41" s="433">
        <f t="shared" si="2"/>
        <v>240</v>
      </c>
      <c r="O41" s="433">
        <f t="shared" ref="O40:O71" si="3">N41*0.65</f>
        <v>156</v>
      </c>
      <c r="P41" s="20"/>
      <c r="Q41" s="20"/>
      <c r="R41" s="20"/>
      <c r="S41" s="20">
        <v>16</v>
      </c>
      <c r="T41" s="20"/>
      <c r="U41" s="20" t="s">
        <v>286</v>
      </c>
    </row>
    <row r="42" customFormat="1" ht="26.25" customHeight="1" spans="1:21">
      <c r="A42" s="15" t="s">
        <v>999</v>
      </c>
      <c r="B42" s="15" t="s">
        <v>1000</v>
      </c>
      <c r="C42" s="12" t="s">
        <v>1001</v>
      </c>
      <c r="D42" s="20" t="s">
        <v>104</v>
      </c>
      <c r="E42" s="20"/>
      <c r="F42" s="20">
        <v>13</v>
      </c>
      <c r="G42" s="20"/>
      <c r="H42" s="20"/>
      <c r="I42" s="20"/>
      <c r="J42" s="20"/>
      <c r="K42" s="20">
        <v>10</v>
      </c>
      <c r="L42" s="20">
        <v>4.5</v>
      </c>
      <c r="M42" s="20">
        <v>3</v>
      </c>
      <c r="N42" s="433">
        <f t="shared" si="2"/>
        <v>135</v>
      </c>
      <c r="O42" s="433">
        <v>88</v>
      </c>
      <c r="P42" s="20"/>
      <c r="Q42" s="20"/>
      <c r="R42" s="20"/>
      <c r="S42" s="20">
        <v>14</v>
      </c>
      <c r="T42" s="20"/>
      <c r="U42" s="20" t="s">
        <v>286</v>
      </c>
    </row>
    <row r="43" customFormat="1" ht="26.25" customHeight="1" spans="1:21">
      <c r="A43" s="15" t="s">
        <v>1002</v>
      </c>
      <c r="B43" s="15" t="s">
        <v>1003</v>
      </c>
      <c r="C43" s="12" t="s">
        <v>1004</v>
      </c>
      <c r="D43" s="20" t="s">
        <v>104</v>
      </c>
      <c r="E43" s="20"/>
      <c r="F43" s="20">
        <v>18</v>
      </c>
      <c r="G43" s="20"/>
      <c r="H43" s="20"/>
      <c r="I43" s="20"/>
      <c r="J43" s="20"/>
      <c r="K43" s="20">
        <v>30</v>
      </c>
      <c r="L43" s="20">
        <v>4</v>
      </c>
      <c r="M43" s="20">
        <v>2.5</v>
      </c>
      <c r="N43" s="433">
        <f t="shared" si="2"/>
        <v>300</v>
      </c>
      <c r="O43" s="433">
        <f t="shared" si="3"/>
        <v>195</v>
      </c>
      <c r="P43" s="20"/>
      <c r="Q43" s="20"/>
      <c r="R43" s="20"/>
      <c r="S43" s="20">
        <v>11</v>
      </c>
      <c r="T43" s="20"/>
      <c r="U43" s="20" t="s">
        <v>286</v>
      </c>
    </row>
    <row r="44" customFormat="1" ht="26.25" customHeight="1" spans="1:21">
      <c r="A44" s="15" t="s">
        <v>1005</v>
      </c>
      <c r="B44" s="15" t="s">
        <v>1006</v>
      </c>
      <c r="C44" s="12" t="s">
        <v>1007</v>
      </c>
      <c r="D44" s="20" t="s">
        <v>104</v>
      </c>
      <c r="E44" s="20"/>
      <c r="F44" s="20">
        <v>12</v>
      </c>
      <c r="G44" s="20"/>
      <c r="H44" s="20"/>
      <c r="I44" s="20"/>
      <c r="J44" s="20"/>
      <c r="K44" s="20">
        <v>16</v>
      </c>
      <c r="L44" s="20">
        <v>3</v>
      </c>
      <c r="M44" s="20">
        <v>3</v>
      </c>
      <c r="N44" s="433">
        <f t="shared" si="2"/>
        <v>144</v>
      </c>
      <c r="O44" s="433">
        <f t="shared" si="3"/>
        <v>93.6</v>
      </c>
      <c r="P44" s="20"/>
      <c r="Q44" s="20"/>
      <c r="R44" s="20"/>
      <c r="S44" s="20">
        <v>10</v>
      </c>
      <c r="T44" s="20"/>
      <c r="U44" s="20" t="s">
        <v>286</v>
      </c>
    </row>
    <row r="45" customFormat="1" ht="26.25" customHeight="1" spans="1:21">
      <c r="A45" s="15" t="s">
        <v>1008</v>
      </c>
      <c r="B45" s="15" t="s">
        <v>1009</v>
      </c>
      <c r="C45" s="12" t="s">
        <v>1010</v>
      </c>
      <c r="D45" s="20" t="s">
        <v>104</v>
      </c>
      <c r="E45" s="20"/>
      <c r="F45" s="20">
        <v>13</v>
      </c>
      <c r="G45" s="20"/>
      <c r="H45" s="20"/>
      <c r="I45" s="20"/>
      <c r="J45" s="20"/>
      <c r="K45" s="20">
        <v>20</v>
      </c>
      <c r="L45" s="20">
        <v>2.5</v>
      </c>
      <c r="M45" s="20">
        <v>3</v>
      </c>
      <c r="N45" s="433">
        <f t="shared" si="2"/>
        <v>150</v>
      </c>
      <c r="O45" s="433">
        <f t="shared" si="3"/>
        <v>97.5</v>
      </c>
      <c r="P45" s="20"/>
      <c r="Q45" s="20"/>
      <c r="R45" s="20"/>
      <c r="S45" s="20">
        <v>12</v>
      </c>
      <c r="T45" s="20"/>
      <c r="U45" s="20" t="s">
        <v>286</v>
      </c>
    </row>
    <row r="46" customFormat="1" ht="26.25" customHeight="1" spans="1:21">
      <c r="A46" s="15" t="s">
        <v>1011</v>
      </c>
      <c r="B46" s="15" t="s">
        <v>1012</v>
      </c>
      <c r="C46" s="12" t="s">
        <v>1013</v>
      </c>
      <c r="D46" s="20" t="s">
        <v>104</v>
      </c>
      <c r="E46" s="20"/>
      <c r="F46" s="20">
        <v>15</v>
      </c>
      <c r="G46" s="20"/>
      <c r="H46" s="20"/>
      <c r="I46" s="20"/>
      <c r="J46" s="20"/>
      <c r="K46" s="20">
        <v>14</v>
      </c>
      <c r="L46" s="20">
        <v>4.5</v>
      </c>
      <c r="M46" s="20">
        <v>3</v>
      </c>
      <c r="N46" s="433">
        <f t="shared" si="2"/>
        <v>189</v>
      </c>
      <c r="O46" s="433">
        <v>123</v>
      </c>
      <c r="P46" s="20"/>
      <c r="Q46" s="20"/>
      <c r="R46" s="20"/>
      <c r="S46" s="20">
        <v>10</v>
      </c>
      <c r="T46" s="20"/>
      <c r="U46" s="20" t="s">
        <v>286</v>
      </c>
    </row>
    <row r="47" customFormat="1" ht="26.25" customHeight="1" spans="1:21">
      <c r="A47" s="15" t="s">
        <v>1014</v>
      </c>
      <c r="B47" s="15" t="s">
        <v>1015</v>
      </c>
      <c r="C47" s="12" t="s">
        <v>1016</v>
      </c>
      <c r="D47" s="20" t="s">
        <v>104</v>
      </c>
      <c r="E47" s="20"/>
      <c r="F47" s="20">
        <v>8</v>
      </c>
      <c r="G47" s="20"/>
      <c r="H47" s="20"/>
      <c r="I47" s="20"/>
      <c r="J47" s="20"/>
      <c r="K47" s="20">
        <v>14</v>
      </c>
      <c r="L47" s="20">
        <v>4.5</v>
      </c>
      <c r="M47" s="20">
        <v>3</v>
      </c>
      <c r="N47" s="433">
        <f t="shared" si="2"/>
        <v>189</v>
      </c>
      <c r="O47" s="433">
        <v>123</v>
      </c>
      <c r="P47" s="20"/>
      <c r="Q47" s="20"/>
      <c r="R47" s="20"/>
      <c r="S47" s="20">
        <v>9</v>
      </c>
      <c r="T47" s="20"/>
      <c r="U47" s="20" t="s">
        <v>286</v>
      </c>
    </row>
    <row r="48" customFormat="1" ht="26.25" customHeight="1" spans="1:21">
      <c r="A48" s="20" t="s">
        <v>1017</v>
      </c>
      <c r="B48" s="15" t="s">
        <v>1018</v>
      </c>
      <c r="C48" s="12" t="s">
        <v>1019</v>
      </c>
      <c r="D48" s="20" t="s">
        <v>104</v>
      </c>
      <c r="E48" s="20"/>
      <c r="F48" s="20">
        <v>11</v>
      </c>
      <c r="G48" s="20"/>
      <c r="H48" s="20"/>
      <c r="I48" s="20"/>
      <c r="J48" s="20"/>
      <c r="K48" s="20">
        <v>18</v>
      </c>
      <c r="L48" s="20">
        <v>4</v>
      </c>
      <c r="M48" s="20">
        <v>3</v>
      </c>
      <c r="N48" s="433">
        <f t="shared" si="2"/>
        <v>216</v>
      </c>
      <c r="O48" s="433">
        <f t="shared" si="3"/>
        <v>140.4</v>
      </c>
      <c r="P48" s="20"/>
      <c r="Q48" s="20"/>
      <c r="R48" s="20"/>
      <c r="S48" s="20">
        <v>11</v>
      </c>
      <c r="T48" s="20"/>
      <c r="U48" s="20" t="s">
        <v>286</v>
      </c>
    </row>
    <row r="49" customFormat="1" ht="26.25" customHeight="1" spans="1:21">
      <c r="A49" s="15" t="s">
        <v>1020</v>
      </c>
      <c r="B49" s="15" t="s">
        <v>1021</v>
      </c>
      <c r="C49" s="12" t="s">
        <v>1022</v>
      </c>
      <c r="D49" s="20" t="s">
        <v>104</v>
      </c>
      <c r="E49" s="20"/>
      <c r="F49" s="20">
        <v>15</v>
      </c>
      <c r="G49" s="20"/>
      <c r="H49" s="20"/>
      <c r="I49" s="20"/>
      <c r="J49" s="20"/>
      <c r="K49" s="20">
        <v>13</v>
      </c>
      <c r="L49" s="20">
        <v>4.5</v>
      </c>
      <c r="M49" s="20">
        <v>3</v>
      </c>
      <c r="N49" s="433">
        <f t="shared" si="2"/>
        <v>175.5</v>
      </c>
      <c r="O49" s="433">
        <v>114</v>
      </c>
      <c r="P49" s="20"/>
      <c r="Q49" s="20"/>
      <c r="R49" s="20"/>
      <c r="S49" s="20">
        <v>8</v>
      </c>
      <c r="T49" s="20"/>
      <c r="U49" s="20" t="s">
        <v>286</v>
      </c>
    </row>
    <row r="50" customFormat="1" ht="26.25" customHeight="1" spans="1:21">
      <c r="A50" s="15" t="s">
        <v>1023</v>
      </c>
      <c r="B50" s="15" t="s">
        <v>1024</v>
      </c>
      <c r="C50" s="12" t="s">
        <v>1025</v>
      </c>
      <c r="D50" s="20" t="s">
        <v>104</v>
      </c>
      <c r="E50" s="20"/>
      <c r="F50" s="20">
        <v>20</v>
      </c>
      <c r="G50" s="20"/>
      <c r="H50" s="20"/>
      <c r="I50" s="20"/>
      <c r="J50" s="20"/>
      <c r="K50" s="20">
        <v>10</v>
      </c>
      <c r="L50" s="20">
        <v>2</v>
      </c>
      <c r="M50" s="20">
        <v>2</v>
      </c>
      <c r="N50" s="433">
        <f t="shared" si="2"/>
        <v>40</v>
      </c>
      <c r="O50" s="433">
        <f t="shared" si="3"/>
        <v>26</v>
      </c>
      <c r="P50" s="20"/>
      <c r="Q50" s="20"/>
      <c r="R50" s="20"/>
      <c r="S50" s="20">
        <v>10</v>
      </c>
      <c r="T50" s="20"/>
      <c r="U50" s="20" t="s">
        <v>286</v>
      </c>
    </row>
    <row r="51" customFormat="1" ht="26.25" customHeight="1" spans="1:21">
      <c r="A51" s="15" t="s">
        <v>1026</v>
      </c>
      <c r="B51" s="15" t="s">
        <v>1027</v>
      </c>
      <c r="C51" s="12" t="s">
        <v>1028</v>
      </c>
      <c r="D51" s="20" t="s">
        <v>104</v>
      </c>
      <c r="E51" s="20"/>
      <c r="F51" s="20">
        <v>21</v>
      </c>
      <c r="G51" s="20"/>
      <c r="H51" s="20"/>
      <c r="I51" s="20"/>
      <c r="J51" s="20"/>
      <c r="K51" s="20">
        <v>4.4</v>
      </c>
      <c r="L51" s="20">
        <v>3</v>
      </c>
      <c r="M51" s="20">
        <v>3</v>
      </c>
      <c r="N51" s="433">
        <f t="shared" si="2"/>
        <v>39.6</v>
      </c>
      <c r="O51" s="433">
        <v>26</v>
      </c>
      <c r="P51" s="20"/>
      <c r="Q51" s="20"/>
      <c r="R51" s="20"/>
      <c r="S51" s="20">
        <v>11</v>
      </c>
      <c r="T51" s="20"/>
      <c r="U51" s="20" t="s">
        <v>286</v>
      </c>
    </row>
    <row r="52" customFormat="1" ht="26.25" customHeight="1" spans="1:21">
      <c r="A52" s="15" t="s">
        <v>1029</v>
      </c>
      <c r="B52" s="15" t="s">
        <v>1030</v>
      </c>
      <c r="C52" s="12" t="s">
        <v>955</v>
      </c>
      <c r="D52" s="20" t="s">
        <v>104</v>
      </c>
      <c r="E52" s="20"/>
      <c r="F52" s="20">
        <v>15</v>
      </c>
      <c r="G52" s="20"/>
      <c r="H52" s="20"/>
      <c r="I52" s="20"/>
      <c r="J52" s="20"/>
      <c r="K52" s="20">
        <v>12</v>
      </c>
      <c r="L52" s="20">
        <v>4</v>
      </c>
      <c r="M52" s="20">
        <v>3</v>
      </c>
      <c r="N52" s="433">
        <f t="shared" si="2"/>
        <v>144</v>
      </c>
      <c r="O52" s="433">
        <f t="shared" si="3"/>
        <v>93.6</v>
      </c>
      <c r="P52" s="20"/>
      <c r="Q52" s="20"/>
      <c r="R52" s="20"/>
      <c r="S52" s="20">
        <v>10</v>
      </c>
      <c r="T52" s="20"/>
      <c r="U52" s="20" t="s">
        <v>286</v>
      </c>
    </row>
    <row r="53" customFormat="1" ht="26.25" customHeight="1" spans="1:21">
      <c r="A53" s="15" t="s">
        <v>1031</v>
      </c>
      <c r="B53" s="15" t="s">
        <v>1032</v>
      </c>
      <c r="C53" s="12" t="s">
        <v>1033</v>
      </c>
      <c r="D53" s="20" t="s">
        <v>104</v>
      </c>
      <c r="E53" s="20"/>
      <c r="F53" s="20">
        <v>10</v>
      </c>
      <c r="G53" s="20"/>
      <c r="H53" s="20"/>
      <c r="I53" s="20"/>
      <c r="J53" s="20"/>
      <c r="K53" s="20">
        <v>16</v>
      </c>
      <c r="L53" s="20">
        <v>4</v>
      </c>
      <c r="M53" s="20">
        <v>4</v>
      </c>
      <c r="N53" s="433">
        <f t="shared" si="2"/>
        <v>256</v>
      </c>
      <c r="O53" s="433">
        <f t="shared" si="3"/>
        <v>166.4</v>
      </c>
      <c r="P53" s="20"/>
      <c r="Q53" s="20"/>
      <c r="R53" s="20"/>
      <c r="S53" s="20">
        <v>13</v>
      </c>
      <c r="T53" s="20"/>
      <c r="U53" s="20" t="s">
        <v>286</v>
      </c>
    </row>
    <row r="54" customFormat="1" ht="26.25" customHeight="1" spans="1:21">
      <c r="A54" s="15" t="s">
        <v>1034</v>
      </c>
      <c r="B54" s="15" t="s">
        <v>1035</v>
      </c>
      <c r="C54" s="12" t="s">
        <v>912</v>
      </c>
      <c r="D54" s="20" t="s">
        <v>104</v>
      </c>
      <c r="E54" s="20"/>
      <c r="F54" s="20">
        <v>20</v>
      </c>
      <c r="G54" s="20"/>
      <c r="H54" s="20"/>
      <c r="I54" s="20"/>
      <c r="J54" s="20"/>
      <c r="K54" s="20">
        <v>16</v>
      </c>
      <c r="L54" s="20">
        <v>4</v>
      </c>
      <c r="M54" s="20">
        <v>4</v>
      </c>
      <c r="N54" s="433">
        <f t="shared" si="2"/>
        <v>256</v>
      </c>
      <c r="O54" s="433">
        <f t="shared" si="3"/>
        <v>166.4</v>
      </c>
      <c r="P54" s="20"/>
      <c r="Q54" s="20"/>
      <c r="R54" s="20"/>
      <c r="S54" s="20">
        <v>14</v>
      </c>
      <c r="T54" s="20"/>
      <c r="U54" s="20" t="s">
        <v>286</v>
      </c>
    </row>
    <row r="55" customFormat="1" ht="26.25" customHeight="1" spans="1:21">
      <c r="A55" s="15" t="s">
        <v>1036</v>
      </c>
      <c r="B55" s="15" t="s">
        <v>1037</v>
      </c>
      <c r="C55" s="12" t="s">
        <v>1038</v>
      </c>
      <c r="D55" s="20" t="s">
        <v>104</v>
      </c>
      <c r="E55" s="20"/>
      <c r="F55" s="20"/>
      <c r="G55" s="20">
        <v>150</v>
      </c>
      <c r="H55" s="20"/>
      <c r="I55" s="20"/>
      <c r="J55" s="20"/>
      <c r="K55" s="20">
        <v>16</v>
      </c>
      <c r="L55" s="20">
        <v>3</v>
      </c>
      <c r="M55" s="20">
        <v>3</v>
      </c>
      <c r="N55" s="433">
        <f t="shared" si="2"/>
        <v>144</v>
      </c>
      <c r="O55" s="433">
        <f t="shared" si="3"/>
        <v>93.6</v>
      </c>
      <c r="P55" s="20"/>
      <c r="Q55" s="20"/>
      <c r="R55" s="20"/>
      <c r="S55" s="20">
        <v>10</v>
      </c>
      <c r="T55" s="20"/>
      <c r="U55" s="20" t="s">
        <v>286</v>
      </c>
    </row>
    <row r="56" customFormat="1" ht="26.25" customHeight="1" spans="1:21">
      <c r="A56" s="15" t="s">
        <v>1039</v>
      </c>
      <c r="B56" s="15" t="s">
        <v>1040</v>
      </c>
      <c r="C56" s="12" t="s">
        <v>1041</v>
      </c>
      <c r="D56" s="20" t="s">
        <v>104</v>
      </c>
      <c r="E56" s="20"/>
      <c r="F56" s="20">
        <v>28</v>
      </c>
      <c r="G56" s="20"/>
      <c r="H56" s="20"/>
      <c r="I56" s="20"/>
      <c r="J56" s="20"/>
      <c r="K56" s="20">
        <v>24</v>
      </c>
      <c r="L56" s="20">
        <v>4</v>
      </c>
      <c r="M56" s="20">
        <v>2</v>
      </c>
      <c r="N56" s="433">
        <f t="shared" si="2"/>
        <v>192</v>
      </c>
      <c r="O56" s="433">
        <f t="shared" si="3"/>
        <v>124.8</v>
      </c>
      <c r="P56" s="20"/>
      <c r="Q56" s="20"/>
      <c r="R56" s="20"/>
      <c r="S56" s="20">
        <v>11</v>
      </c>
      <c r="T56" s="20"/>
      <c r="U56" s="20" t="s">
        <v>286</v>
      </c>
    </row>
    <row r="57" customFormat="1" ht="26.25" customHeight="1" spans="1:21">
      <c r="A57" s="15" t="s">
        <v>1042</v>
      </c>
      <c r="B57" s="15" t="s">
        <v>1043</v>
      </c>
      <c r="C57" s="12" t="s">
        <v>1044</v>
      </c>
      <c r="D57" s="20" t="s">
        <v>104</v>
      </c>
      <c r="E57" s="20"/>
      <c r="F57" s="20">
        <v>19</v>
      </c>
      <c r="G57" s="20"/>
      <c r="H57" s="20"/>
      <c r="I57" s="20"/>
      <c r="J57" s="20"/>
      <c r="K57" s="20">
        <v>16</v>
      </c>
      <c r="L57" s="20">
        <v>2.5</v>
      </c>
      <c r="M57" s="20">
        <v>3</v>
      </c>
      <c r="N57" s="433">
        <f t="shared" si="2"/>
        <v>120</v>
      </c>
      <c r="O57" s="433">
        <f t="shared" si="3"/>
        <v>78</v>
      </c>
      <c r="P57" s="20"/>
      <c r="Q57" s="20"/>
      <c r="R57" s="20"/>
      <c r="S57" s="20">
        <v>9</v>
      </c>
      <c r="T57" s="20"/>
      <c r="U57" s="20" t="s">
        <v>286</v>
      </c>
    </row>
    <row r="58" customFormat="1" ht="26.25" customHeight="1" spans="1:21">
      <c r="A58" s="446" t="s">
        <v>1045</v>
      </c>
      <c r="B58" s="15" t="s">
        <v>1046</v>
      </c>
      <c r="C58" s="12" t="s">
        <v>973</v>
      </c>
      <c r="D58" s="20" t="s">
        <v>104</v>
      </c>
      <c r="E58" s="20"/>
      <c r="F58" s="20">
        <v>8</v>
      </c>
      <c r="G58" s="20"/>
      <c r="H58" s="20"/>
      <c r="I58" s="20"/>
      <c r="J58" s="20"/>
      <c r="K58" s="20">
        <v>15</v>
      </c>
      <c r="L58" s="20">
        <v>4</v>
      </c>
      <c r="M58" s="20">
        <v>3</v>
      </c>
      <c r="N58" s="433">
        <f t="shared" si="2"/>
        <v>180</v>
      </c>
      <c r="O58" s="433">
        <f t="shared" si="3"/>
        <v>117</v>
      </c>
      <c r="P58" s="20"/>
      <c r="Q58" s="20"/>
      <c r="R58" s="20"/>
      <c r="S58" s="20">
        <v>10</v>
      </c>
      <c r="T58" s="20"/>
      <c r="U58" s="20" t="s">
        <v>286</v>
      </c>
    </row>
    <row r="59" customFormat="1" ht="26.25" customHeight="1" spans="1:21">
      <c r="A59" s="15" t="s">
        <v>1047</v>
      </c>
      <c r="B59" s="15" t="s">
        <v>1048</v>
      </c>
      <c r="C59" s="12" t="s">
        <v>1049</v>
      </c>
      <c r="D59" s="20" t="s">
        <v>104</v>
      </c>
      <c r="E59" s="20"/>
      <c r="F59" s="20">
        <v>23</v>
      </c>
      <c r="G59" s="20"/>
      <c r="H59" s="20"/>
      <c r="I59" s="20"/>
      <c r="J59" s="20"/>
      <c r="K59" s="20">
        <v>20</v>
      </c>
      <c r="L59" s="20">
        <v>2.5</v>
      </c>
      <c r="M59" s="20">
        <v>3</v>
      </c>
      <c r="N59" s="433">
        <f t="shared" si="2"/>
        <v>150</v>
      </c>
      <c r="O59" s="433">
        <f t="shared" si="3"/>
        <v>97.5</v>
      </c>
      <c r="P59" s="20"/>
      <c r="Q59" s="20"/>
      <c r="R59" s="20"/>
      <c r="S59" s="20">
        <v>13</v>
      </c>
      <c r="T59" s="20"/>
      <c r="U59" s="20" t="s">
        <v>286</v>
      </c>
    </row>
    <row r="60" customFormat="1" ht="26.25" customHeight="1" spans="1:21">
      <c r="A60" s="15" t="s">
        <v>1050</v>
      </c>
      <c r="B60" s="15" t="s">
        <v>1051</v>
      </c>
      <c r="C60" s="12" t="s">
        <v>1052</v>
      </c>
      <c r="D60" s="20" t="s">
        <v>104</v>
      </c>
      <c r="E60" s="20"/>
      <c r="F60" s="20">
        <v>9</v>
      </c>
      <c r="G60" s="20"/>
      <c r="H60" s="20"/>
      <c r="I60" s="20"/>
      <c r="J60" s="20"/>
      <c r="K60" s="20">
        <v>10</v>
      </c>
      <c r="L60" s="20">
        <v>5</v>
      </c>
      <c r="M60" s="20">
        <v>4</v>
      </c>
      <c r="N60" s="433">
        <f t="shared" si="2"/>
        <v>200</v>
      </c>
      <c r="O60" s="433">
        <f t="shared" si="3"/>
        <v>130</v>
      </c>
      <c r="P60" s="20"/>
      <c r="Q60" s="20"/>
      <c r="R60" s="20"/>
      <c r="S60" s="20">
        <v>14</v>
      </c>
      <c r="T60" s="20"/>
      <c r="U60" s="20" t="s">
        <v>286</v>
      </c>
    </row>
    <row r="61" customFormat="1" ht="26.25" customHeight="1" spans="1:21">
      <c r="A61" s="15" t="s">
        <v>1053</v>
      </c>
      <c r="B61" s="15" t="s">
        <v>1054</v>
      </c>
      <c r="C61" s="12" t="s">
        <v>912</v>
      </c>
      <c r="D61" s="20" t="s">
        <v>104</v>
      </c>
      <c r="E61" s="20"/>
      <c r="F61" s="20">
        <v>21</v>
      </c>
      <c r="G61" s="20"/>
      <c r="H61" s="20"/>
      <c r="I61" s="20"/>
      <c r="J61" s="20"/>
      <c r="K61" s="20">
        <v>30</v>
      </c>
      <c r="L61" s="20">
        <v>4</v>
      </c>
      <c r="M61" s="20">
        <v>3</v>
      </c>
      <c r="N61" s="433">
        <f t="shared" si="2"/>
        <v>360</v>
      </c>
      <c r="O61" s="433">
        <f t="shared" si="3"/>
        <v>234</v>
      </c>
      <c r="P61" s="20"/>
      <c r="Q61" s="20"/>
      <c r="R61" s="20"/>
      <c r="S61" s="20">
        <v>18</v>
      </c>
      <c r="T61" s="20"/>
      <c r="U61" s="20" t="s">
        <v>286</v>
      </c>
    </row>
    <row r="62" customFormat="1" ht="26.25" customHeight="1" spans="1:21">
      <c r="A62" s="15" t="s">
        <v>1055</v>
      </c>
      <c r="B62" s="15" t="s">
        <v>1056</v>
      </c>
      <c r="C62" s="12" t="s">
        <v>1057</v>
      </c>
      <c r="D62" s="20" t="s">
        <v>104</v>
      </c>
      <c r="E62" s="20"/>
      <c r="F62" s="20">
        <v>14</v>
      </c>
      <c r="G62" s="20"/>
      <c r="H62" s="20"/>
      <c r="I62" s="20"/>
      <c r="J62" s="20"/>
      <c r="K62" s="20">
        <v>18</v>
      </c>
      <c r="L62" s="20">
        <v>4</v>
      </c>
      <c r="M62" s="20">
        <v>3</v>
      </c>
      <c r="N62" s="433">
        <f t="shared" si="2"/>
        <v>216</v>
      </c>
      <c r="O62" s="433">
        <f t="shared" si="3"/>
        <v>140.4</v>
      </c>
      <c r="P62" s="20"/>
      <c r="Q62" s="20"/>
      <c r="R62" s="20"/>
      <c r="S62" s="20">
        <v>10</v>
      </c>
      <c r="T62" s="20"/>
      <c r="U62" s="20" t="s">
        <v>286</v>
      </c>
    </row>
    <row r="63" customFormat="1" ht="26.25" customHeight="1" spans="1:21">
      <c r="A63" s="15" t="s">
        <v>1058</v>
      </c>
      <c r="B63" s="15" t="s">
        <v>1059</v>
      </c>
      <c r="C63" s="12" t="s">
        <v>1060</v>
      </c>
      <c r="D63" s="20" t="s">
        <v>104</v>
      </c>
      <c r="E63" s="20"/>
      <c r="F63" s="20">
        <v>19</v>
      </c>
      <c r="G63" s="20"/>
      <c r="H63" s="20"/>
      <c r="I63" s="20"/>
      <c r="J63" s="20"/>
      <c r="K63" s="20">
        <v>17</v>
      </c>
      <c r="L63" s="20">
        <v>4</v>
      </c>
      <c r="M63" s="20">
        <v>3</v>
      </c>
      <c r="N63" s="433">
        <f t="shared" si="2"/>
        <v>204</v>
      </c>
      <c r="O63" s="433">
        <f t="shared" si="3"/>
        <v>132.6</v>
      </c>
      <c r="P63" s="20"/>
      <c r="Q63" s="20"/>
      <c r="R63" s="20"/>
      <c r="S63" s="20">
        <v>11</v>
      </c>
      <c r="T63" s="20"/>
      <c r="U63" s="20" t="s">
        <v>286</v>
      </c>
    </row>
    <row r="64" ht="26.25" customHeight="1" spans="1:21">
      <c r="A64" s="15" t="s">
        <v>1061</v>
      </c>
      <c r="B64" s="15" t="s">
        <v>1062</v>
      </c>
      <c r="C64" s="12" t="s">
        <v>1063</v>
      </c>
      <c r="D64" s="20" t="s">
        <v>104</v>
      </c>
      <c r="E64" s="20"/>
      <c r="F64" s="20">
        <v>17</v>
      </c>
      <c r="G64" s="20"/>
      <c r="H64" s="20"/>
      <c r="I64" s="20"/>
      <c r="J64" s="20"/>
      <c r="K64" s="20">
        <v>12</v>
      </c>
      <c r="L64" s="20">
        <v>5</v>
      </c>
      <c r="M64" s="20">
        <v>3</v>
      </c>
      <c r="N64" s="433">
        <f t="shared" si="2"/>
        <v>180</v>
      </c>
      <c r="O64" s="433">
        <f t="shared" si="3"/>
        <v>117</v>
      </c>
      <c r="P64" s="20"/>
      <c r="Q64" s="20"/>
      <c r="R64" s="20"/>
      <c r="S64" s="20">
        <v>9</v>
      </c>
      <c r="T64" s="20"/>
      <c r="U64" s="20" t="s">
        <v>286</v>
      </c>
    </row>
    <row r="65" ht="26.25" customHeight="1" spans="1:21">
      <c r="A65" s="15" t="s">
        <v>1064</v>
      </c>
      <c r="B65" s="15" t="s">
        <v>1065</v>
      </c>
      <c r="C65" s="12" t="s">
        <v>912</v>
      </c>
      <c r="D65" s="20" t="s">
        <v>104</v>
      </c>
      <c r="E65" s="20"/>
      <c r="F65" s="20">
        <v>31</v>
      </c>
      <c r="G65" s="20">
        <v>35</v>
      </c>
      <c r="H65" s="20"/>
      <c r="I65" s="20"/>
      <c r="J65" s="20"/>
      <c r="K65" s="20">
        <v>31</v>
      </c>
      <c r="L65" s="20">
        <v>3.3</v>
      </c>
      <c r="M65" s="20">
        <v>2.6</v>
      </c>
      <c r="N65" s="433">
        <f t="shared" si="2"/>
        <v>265.98</v>
      </c>
      <c r="O65" s="433">
        <v>173</v>
      </c>
      <c r="P65" s="20"/>
      <c r="Q65" s="20"/>
      <c r="R65" s="20"/>
      <c r="S65" s="20">
        <v>11</v>
      </c>
      <c r="T65" s="20"/>
      <c r="U65" s="20" t="s">
        <v>286</v>
      </c>
    </row>
    <row r="66" ht="26.25" customHeight="1" spans="1:21">
      <c r="A66" s="15" t="s">
        <v>1066</v>
      </c>
      <c r="B66" s="15" t="s">
        <v>1067</v>
      </c>
      <c r="C66" s="12" t="s">
        <v>1068</v>
      </c>
      <c r="D66" s="20" t="s">
        <v>104</v>
      </c>
      <c r="E66" s="20"/>
      <c r="F66" s="20">
        <v>15</v>
      </c>
      <c r="G66" s="20"/>
      <c r="H66" s="20"/>
      <c r="I66" s="20"/>
      <c r="J66" s="20"/>
      <c r="K66" s="20">
        <v>35</v>
      </c>
      <c r="L66" s="20">
        <v>4</v>
      </c>
      <c r="M66" s="20">
        <v>4</v>
      </c>
      <c r="N66" s="433">
        <f t="shared" si="2"/>
        <v>560</v>
      </c>
      <c r="O66" s="433">
        <f t="shared" si="3"/>
        <v>364</v>
      </c>
      <c r="P66" s="20"/>
      <c r="Q66" s="20"/>
      <c r="R66" s="20"/>
      <c r="S66" s="20">
        <v>10</v>
      </c>
      <c r="T66" s="20"/>
      <c r="U66" s="20" t="s">
        <v>286</v>
      </c>
    </row>
    <row r="67" ht="26.25" customHeight="1" spans="1:21">
      <c r="A67" s="20" t="s">
        <v>1069</v>
      </c>
      <c r="B67" s="15" t="s">
        <v>1070</v>
      </c>
      <c r="C67" s="12" t="s">
        <v>1071</v>
      </c>
      <c r="D67" s="20" t="s">
        <v>104</v>
      </c>
      <c r="E67" s="20"/>
      <c r="F67" s="20">
        <v>13</v>
      </c>
      <c r="G67" s="20"/>
      <c r="H67" s="20"/>
      <c r="I67" s="20"/>
      <c r="J67" s="20"/>
      <c r="K67" s="20">
        <v>10</v>
      </c>
      <c r="L67" s="20">
        <v>4</v>
      </c>
      <c r="M67" s="20">
        <v>1.5</v>
      </c>
      <c r="N67" s="433">
        <f t="shared" si="2"/>
        <v>60</v>
      </c>
      <c r="O67" s="433">
        <f t="shared" si="3"/>
        <v>39</v>
      </c>
      <c r="P67" s="20"/>
      <c r="Q67" s="20"/>
      <c r="R67" s="20"/>
      <c r="S67" s="20">
        <v>14</v>
      </c>
      <c r="T67" s="20"/>
      <c r="U67" s="20" t="s">
        <v>286</v>
      </c>
    </row>
    <row r="68" ht="26.25" customHeight="1" spans="1:21">
      <c r="A68" s="20" t="s">
        <v>1072</v>
      </c>
      <c r="B68" s="15" t="s">
        <v>1073</v>
      </c>
      <c r="C68" s="12" t="s">
        <v>1074</v>
      </c>
      <c r="D68" s="20" t="s">
        <v>104</v>
      </c>
      <c r="E68" s="20"/>
      <c r="F68" s="20">
        <v>23</v>
      </c>
      <c r="G68" s="20"/>
      <c r="H68" s="20"/>
      <c r="I68" s="20"/>
      <c r="J68" s="20"/>
      <c r="K68" s="20">
        <v>15</v>
      </c>
      <c r="L68" s="20">
        <v>3</v>
      </c>
      <c r="M68" s="20">
        <v>2</v>
      </c>
      <c r="N68" s="433">
        <f t="shared" si="2"/>
        <v>90</v>
      </c>
      <c r="O68" s="433">
        <f t="shared" si="3"/>
        <v>58.5</v>
      </c>
      <c r="P68" s="20"/>
      <c r="Q68" s="20"/>
      <c r="R68" s="20"/>
      <c r="S68" s="20">
        <v>10</v>
      </c>
      <c r="T68" s="20"/>
      <c r="U68" s="20" t="s">
        <v>286</v>
      </c>
    </row>
    <row r="69" ht="26.25" customHeight="1" spans="1:21">
      <c r="A69" s="20" t="s">
        <v>1075</v>
      </c>
      <c r="B69" s="15" t="s">
        <v>1076</v>
      </c>
      <c r="C69" s="20">
        <v>15134785213</v>
      </c>
      <c r="D69" s="20" t="s">
        <v>104</v>
      </c>
      <c r="E69" s="20"/>
      <c r="F69" s="20">
        <v>15</v>
      </c>
      <c r="G69" s="20"/>
      <c r="H69" s="20"/>
      <c r="I69" s="20"/>
      <c r="J69" s="20"/>
      <c r="K69" s="20">
        <v>18</v>
      </c>
      <c r="L69" s="20">
        <v>5</v>
      </c>
      <c r="M69" s="20">
        <v>2</v>
      </c>
      <c r="N69" s="433">
        <f t="shared" si="2"/>
        <v>180</v>
      </c>
      <c r="O69" s="433">
        <f t="shared" si="3"/>
        <v>117</v>
      </c>
      <c r="P69" s="20"/>
      <c r="Q69" s="20"/>
      <c r="R69" s="20"/>
      <c r="S69" s="20">
        <v>12</v>
      </c>
      <c r="T69" s="20"/>
      <c r="U69" s="20" t="s">
        <v>286</v>
      </c>
    </row>
    <row r="70" ht="26.25" customHeight="1" spans="1:21">
      <c r="A70" s="20" t="s">
        <v>1077</v>
      </c>
      <c r="B70" s="15" t="s">
        <v>1078</v>
      </c>
      <c r="C70" s="20">
        <v>13739948908</v>
      </c>
      <c r="D70" s="20" t="s">
        <v>104</v>
      </c>
      <c r="E70" s="20"/>
      <c r="F70" s="20">
        <v>28</v>
      </c>
      <c r="G70" s="20"/>
      <c r="H70" s="20"/>
      <c r="I70" s="20"/>
      <c r="J70" s="20"/>
      <c r="K70" s="20">
        <v>18</v>
      </c>
      <c r="L70" s="20">
        <v>4</v>
      </c>
      <c r="M70" s="20">
        <v>3</v>
      </c>
      <c r="N70" s="433">
        <f t="shared" si="2"/>
        <v>216</v>
      </c>
      <c r="O70" s="433">
        <f t="shared" si="3"/>
        <v>140.4</v>
      </c>
      <c r="P70" s="20"/>
      <c r="Q70" s="20"/>
      <c r="R70" s="20"/>
      <c r="S70" s="20">
        <v>12</v>
      </c>
      <c r="T70" s="20"/>
      <c r="U70" s="20" t="s">
        <v>286</v>
      </c>
    </row>
    <row r="71" ht="26.25" customHeight="1" spans="1:21">
      <c r="A71" s="446" t="s">
        <v>1079</v>
      </c>
      <c r="B71" s="15" t="s">
        <v>1080</v>
      </c>
      <c r="C71" s="20">
        <v>15947058913</v>
      </c>
      <c r="D71" s="20" t="s">
        <v>104</v>
      </c>
      <c r="E71" s="20"/>
      <c r="F71" s="20">
        <v>21</v>
      </c>
      <c r="G71" s="20"/>
      <c r="H71" s="20"/>
      <c r="I71" s="20"/>
      <c r="J71" s="20"/>
      <c r="K71" s="20">
        <v>15</v>
      </c>
      <c r="L71" s="20">
        <v>4</v>
      </c>
      <c r="M71" s="20">
        <v>3</v>
      </c>
      <c r="N71" s="433">
        <f t="shared" si="2"/>
        <v>180</v>
      </c>
      <c r="O71" s="433">
        <f t="shared" si="3"/>
        <v>117</v>
      </c>
      <c r="P71" s="20"/>
      <c r="Q71" s="20"/>
      <c r="R71" s="20"/>
      <c r="S71" s="20">
        <v>10</v>
      </c>
      <c r="T71" s="20"/>
      <c r="U71" s="20" t="s">
        <v>286</v>
      </c>
    </row>
    <row r="72" s="28" customFormat="1" ht="26.25" customHeight="1" spans="1:21">
      <c r="A72" s="16" t="s">
        <v>72</v>
      </c>
      <c r="B72" s="17"/>
      <c r="C72" s="18"/>
      <c r="D72" s="19"/>
      <c r="E72" s="19"/>
      <c r="F72" s="19">
        <f>SUM(F7:F71)</f>
        <v>1098</v>
      </c>
      <c r="G72" s="19">
        <f>SUM(G7:G71)</f>
        <v>365</v>
      </c>
      <c r="H72" s="19"/>
      <c r="I72" s="19"/>
      <c r="J72" s="19"/>
      <c r="K72" s="19"/>
      <c r="L72" s="19"/>
      <c r="M72" s="19"/>
      <c r="N72" s="19">
        <f>SUM(N7:N71)</f>
        <v>10474.71</v>
      </c>
      <c r="O72" s="19">
        <f>SUM(O7:O71)</f>
        <v>6809</v>
      </c>
      <c r="P72" s="19"/>
      <c r="Q72" s="19"/>
      <c r="R72" s="19"/>
      <c r="S72" s="19">
        <f>SUM(S7:S71)</f>
        <v>691</v>
      </c>
      <c r="T72" s="19"/>
      <c r="U72" s="26"/>
    </row>
    <row r="73" ht="21" customHeight="1" spans="1:1">
      <c r="A73" t="s">
        <v>166</v>
      </c>
    </row>
    <row r="74" ht="32.25" customHeight="1" spans="1:19">
      <c r="A74" t="s">
        <v>116</v>
      </c>
      <c r="C74" t="s">
        <v>1081</v>
      </c>
      <c r="I74" t="s">
        <v>117</v>
      </c>
      <c r="P74" t="s">
        <v>1081</v>
      </c>
      <c r="S74" t="s">
        <v>1082</v>
      </c>
    </row>
  </sheetData>
  <mergeCells count="22">
    <mergeCell ref="A2:U2"/>
    <mergeCell ref="E4:G4"/>
    <mergeCell ref="H4:I4"/>
    <mergeCell ref="J4:R4"/>
    <mergeCell ref="S4:T4"/>
    <mergeCell ref="K5:O5"/>
    <mergeCell ref="P5:Q5"/>
    <mergeCell ref="A72:C72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P6:Q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topLeftCell="A5" workbookViewId="0">
      <selection activeCell="AB12" sqref="AB12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5" width="3.125" style="360" customWidth="1"/>
    <col min="6" max="7" width="4.81666666666667" style="360" customWidth="1"/>
    <col min="8" max="8" width="2.875" style="360" customWidth="1"/>
    <col min="9" max="9" width="3.63333333333333" style="360" customWidth="1"/>
    <col min="10" max="10" width="3.63333333333333" style="359" customWidth="1"/>
    <col min="11" max="11" width="4.81666666666667" style="359" customWidth="1"/>
    <col min="12" max="15" width="4.81666666666667" style="360" customWidth="1"/>
    <col min="16" max="16" width="8.125" style="360" customWidth="1"/>
    <col min="17" max="17" width="4.81666666666667" style="360" customWidth="1"/>
    <col min="18" max="18" width="3.375" style="360" customWidth="1"/>
    <col min="19" max="20" width="4.81666666666667" style="360" customWidth="1"/>
    <col min="21" max="21" width="2.5" style="360" customWidth="1"/>
    <col min="22" max="22" width="5.35833333333333" style="359" customWidth="1"/>
    <col min="23" max="16383" width="6" style="360" customWidth="1"/>
    <col min="16384" max="16384" width="6" style="360"/>
  </cols>
  <sheetData>
    <row r="1" ht="15.75" customHeight="1" spans="1:22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85"/>
      <c r="K1" s="385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85"/>
    </row>
    <row r="2" ht="22.5" customHeight="1" spans="1:22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86"/>
      <c r="K2" s="386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86"/>
    </row>
    <row r="3" ht="24.95" customHeight="1" spans="1:22">
      <c r="A3" s="365" t="s">
        <v>118</v>
      </c>
      <c r="B3" s="366"/>
      <c r="C3" s="367"/>
      <c r="D3" s="368"/>
      <c r="E3" s="368"/>
      <c r="F3" s="365" t="s">
        <v>1083</v>
      </c>
      <c r="G3" s="368"/>
      <c r="H3" s="368"/>
      <c r="I3" s="368"/>
      <c r="J3" s="432"/>
      <c r="K3" s="432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436"/>
    </row>
    <row r="4" s="359" customFormat="1" ht="35" customHeight="1" spans="1:22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69" t="s">
        <v>85</v>
      </c>
      <c r="J4" s="371"/>
      <c r="K4" s="382" t="s">
        <v>8</v>
      </c>
      <c r="L4" s="383"/>
      <c r="M4" s="383"/>
      <c r="N4" s="383"/>
      <c r="O4" s="383"/>
      <c r="P4" s="383"/>
      <c r="Q4" s="383"/>
      <c r="R4" s="383"/>
      <c r="S4" s="384"/>
      <c r="T4" s="369" t="s">
        <v>9</v>
      </c>
      <c r="U4" s="437"/>
      <c r="V4" s="438" t="s">
        <v>86</v>
      </c>
    </row>
    <row r="5" s="359" customFormat="1" ht="21" customHeight="1" spans="1:22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91</v>
      </c>
      <c r="I5" s="369" t="s">
        <v>92</v>
      </c>
      <c r="J5" s="369" t="s">
        <v>93</v>
      </c>
      <c r="K5" s="369" t="s">
        <v>15</v>
      </c>
      <c r="L5" s="369" t="s">
        <v>94</v>
      </c>
      <c r="M5" s="371"/>
      <c r="N5" s="371"/>
      <c r="O5" s="371"/>
      <c r="P5" s="371"/>
      <c r="Q5" s="369" t="s">
        <v>95</v>
      </c>
      <c r="R5" s="371"/>
      <c r="S5" s="369" t="s">
        <v>18</v>
      </c>
      <c r="T5" s="369" t="s">
        <v>19</v>
      </c>
      <c r="U5" s="439" t="s">
        <v>20</v>
      </c>
      <c r="V5" s="440"/>
    </row>
    <row r="6" s="359" customFormat="1" ht="72" customHeight="1" spans="1:22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69" t="s">
        <v>96</v>
      </c>
      <c r="M6" s="369" t="s">
        <v>97</v>
      </c>
      <c r="N6" s="369" t="s">
        <v>98</v>
      </c>
      <c r="O6" s="369" t="s">
        <v>99</v>
      </c>
      <c r="P6" s="369" t="s">
        <v>100</v>
      </c>
      <c r="Q6" s="369" t="s">
        <v>101</v>
      </c>
      <c r="R6" s="369" t="s">
        <v>100</v>
      </c>
      <c r="S6" s="371"/>
      <c r="T6" s="371"/>
      <c r="U6" s="437"/>
      <c r="V6" s="440"/>
    </row>
    <row r="7" ht="26.25" customHeight="1" spans="1:22">
      <c r="A7" s="428" t="s">
        <v>1084</v>
      </c>
      <c r="B7" s="428" t="s">
        <v>1085</v>
      </c>
      <c r="C7" s="428" t="s">
        <v>1086</v>
      </c>
      <c r="D7" s="429" t="s">
        <v>104</v>
      </c>
      <c r="E7" s="429"/>
      <c r="F7" s="429">
        <v>10</v>
      </c>
      <c r="G7" s="429"/>
      <c r="H7" s="429"/>
      <c r="I7" s="429"/>
      <c r="J7" s="429"/>
      <c r="K7" s="429" t="s">
        <v>1087</v>
      </c>
      <c r="L7" s="429">
        <v>8</v>
      </c>
      <c r="M7" s="429">
        <v>3</v>
      </c>
      <c r="N7" s="428">
        <v>2</v>
      </c>
      <c r="O7" s="433">
        <f>L7*M7*N7</f>
        <v>48</v>
      </c>
      <c r="P7" s="433">
        <v>31</v>
      </c>
      <c r="Q7" s="429"/>
      <c r="R7" s="429"/>
      <c r="S7" s="429">
        <f t="shared" ref="S7:S9" si="0">P7+R7</f>
        <v>31</v>
      </c>
      <c r="T7" s="429">
        <v>17</v>
      </c>
      <c r="U7" s="441"/>
      <c r="V7" s="136" t="s">
        <v>1088</v>
      </c>
    </row>
    <row r="8" ht="26.25" customHeight="1" spans="1:22">
      <c r="A8" s="428" t="s">
        <v>1089</v>
      </c>
      <c r="B8" s="428" t="s">
        <v>1090</v>
      </c>
      <c r="C8" s="428">
        <v>15144838625</v>
      </c>
      <c r="D8" s="429" t="s">
        <v>104</v>
      </c>
      <c r="E8" s="429"/>
      <c r="F8" s="429"/>
      <c r="G8" s="429">
        <v>79</v>
      </c>
      <c r="H8" s="429"/>
      <c r="I8" s="429"/>
      <c r="J8" s="429"/>
      <c r="K8" s="429" t="s">
        <v>1087</v>
      </c>
      <c r="L8" s="429">
        <v>12</v>
      </c>
      <c r="M8" s="429">
        <v>3.5</v>
      </c>
      <c r="N8" s="429">
        <v>2.5</v>
      </c>
      <c r="O8" s="433">
        <f t="shared" ref="O8:O23" si="1">L8*M8*N8</f>
        <v>105</v>
      </c>
      <c r="P8" s="433">
        <v>68</v>
      </c>
      <c r="Q8" s="429"/>
      <c r="R8" s="429"/>
      <c r="S8" s="429">
        <f t="shared" si="0"/>
        <v>68</v>
      </c>
      <c r="T8" s="428">
        <v>9</v>
      </c>
      <c r="U8" s="442"/>
      <c r="V8" s="136" t="s">
        <v>1088</v>
      </c>
    </row>
    <row r="9" ht="26.25" customHeight="1" spans="1:22">
      <c r="A9" s="428" t="s">
        <v>1091</v>
      </c>
      <c r="B9" s="428" t="s">
        <v>1092</v>
      </c>
      <c r="C9" s="428">
        <v>15848522237</v>
      </c>
      <c r="D9" s="429" t="s">
        <v>104</v>
      </c>
      <c r="E9" s="429"/>
      <c r="F9" s="429">
        <v>13</v>
      </c>
      <c r="G9" s="429"/>
      <c r="H9" s="429"/>
      <c r="I9" s="429"/>
      <c r="J9" s="429"/>
      <c r="K9" s="429" t="s">
        <v>1087</v>
      </c>
      <c r="L9" s="429">
        <v>12</v>
      </c>
      <c r="M9" s="429">
        <v>3</v>
      </c>
      <c r="N9" s="429">
        <v>2.8</v>
      </c>
      <c r="O9" s="433">
        <f t="shared" si="1"/>
        <v>100.8</v>
      </c>
      <c r="P9" s="433">
        <v>66</v>
      </c>
      <c r="Q9" s="429"/>
      <c r="R9" s="429"/>
      <c r="S9" s="429">
        <f t="shared" si="0"/>
        <v>66</v>
      </c>
      <c r="T9" s="429">
        <v>12</v>
      </c>
      <c r="U9" s="441"/>
      <c r="V9" s="136" t="s">
        <v>1088</v>
      </c>
    </row>
    <row r="10" ht="26.25" customHeight="1" spans="1:22">
      <c r="A10" s="428" t="s">
        <v>1093</v>
      </c>
      <c r="B10" s="428" t="s">
        <v>1094</v>
      </c>
      <c r="C10" s="428" t="s">
        <v>1095</v>
      </c>
      <c r="D10" s="429"/>
      <c r="E10" s="429"/>
      <c r="F10" s="429">
        <v>15</v>
      </c>
      <c r="G10" s="429"/>
      <c r="H10" s="429"/>
      <c r="I10" s="429"/>
      <c r="J10" s="429"/>
      <c r="K10" s="429" t="s">
        <v>1087</v>
      </c>
      <c r="L10" s="429">
        <v>12</v>
      </c>
      <c r="M10" s="429">
        <v>3</v>
      </c>
      <c r="N10" s="429">
        <v>2.8</v>
      </c>
      <c r="O10" s="433">
        <f t="shared" si="1"/>
        <v>100.8</v>
      </c>
      <c r="P10" s="433">
        <v>66</v>
      </c>
      <c r="Q10" s="429"/>
      <c r="R10" s="429"/>
      <c r="S10" s="429">
        <v>65.52</v>
      </c>
      <c r="T10" s="429">
        <v>20</v>
      </c>
      <c r="U10" s="441"/>
      <c r="V10" s="136" t="s">
        <v>1088</v>
      </c>
    </row>
    <row r="11" ht="26.25" customHeight="1" spans="1:22">
      <c r="A11" s="429" t="s">
        <v>1096</v>
      </c>
      <c r="B11" s="429" t="s">
        <v>1097</v>
      </c>
      <c r="C11" s="429">
        <v>15148757336</v>
      </c>
      <c r="D11" s="429" t="s">
        <v>104</v>
      </c>
      <c r="E11" s="429"/>
      <c r="F11" s="429">
        <v>35</v>
      </c>
      <c r="G11" s="429"/>
      <c r="H11" s="429"/>
      <c r="I11" s="429"/>
      <c r="J11" s="429"/>
      <c r="K11" s="429" t="s">
        <v>1087</v>
      </c>
      <c r="L11" s="429">
        <v>15</v>
      </c>
      <c r="M11" s="429">
        <v>3</v>
      </c>
      <c r="N11" s="428">
        <v>3</v>
      </c>
      <c r="O11" s="433">
        <f t="shared" si="1"/>
        <v>135</v>
      </c>
      <c r="P11" s="433">
        <v>88</v>
      </c>
      <c r="Q11" s="429"/>
      <c r="R11" s="429"/>
      <c r="S11" s="429">
        <f t="shared" ref="S11:S24" si="2">P11+R11</f>
        <v>88</v>
      </c>
      <c r="T11" s="429">
        <v>20</v>
      </c>
      <c r="U11" s="441"/>
      <c r="V11" s="136" t="s">
        <v>1088</v>
      </c>
    </row>
    <row r="12" ht="26.25" customHeight="1" spans="1:22">
      <c r="A12" s="428" t="s">
        <v>1098</v>
      </c>
      <c r="B12" s="428" t="s">
        <v>1099</v>
      </c>
      <c r="C12" s="428" t="s">
        <v>1100</v>
      </c>
      <c r="D12" s="428"/>
      <c r="E12" s="428"/>
      <c r="F12" s="428">
        <v>25</v>
      </c>
      <c r="G12" s="428"/>
      <c r="H12" s="428"/>
      <c r="I12" s="428"/>
      <c r="J12" s="429"/>
      <c r="K12" s="429"/>
      <c r="L12" s="428">
        <v>16</v>
      </c>
      <c r="M12" s="428">
        <v>3</v>
      </c>
      <c r="N12" s="428">
        <v>3.5</v>
      </c>
      <c r="O12" s="433">
        <f t="shared" si="1"/>
        <v>168</v>
      </c>
      <c r="P12" s="433">
        <v>109</v>
      </c>
      <c r="Q12" s="428"/>
      <c r="R12" s="428"/>
      <c r="S12" s="428">
        <v>109.2</v>
      </c>
      <c r="T12" s="428">
        <v>20</v>
      </c>
      <c r="U12" s="442"/>
      <c r="V12" s="136" t="s">
        <v>1088</v>
      </c>
    </row>
    <row r="13" ht="26.25" customHeight="1" spans="1:22">
      <c r="A13" s="428" t="s">
        <v>1101</v>
      </c>
      <c r="B13" s="428" t="s">
        <v>1102</v>
      </c>
      <c r="C13" s="428">
        <v>13224752737</v>
      </c>
      <c r="D13" s="428" t="s">
        <v>104</v>
      </c>
      <c r="E13" s="428"/>
      <c r="F13" s="428">
        <v>12</v>
      </c>
      <c r="G13" s="428"/>
      <c r="H13" s="428"/>
      <c r="I13" s="428"/>
      <c r="J13" s="429"/>
      <c r="K13" s="429" t="s">
        <v>1087</v>
      </c>
      <c r="L13" s="428">
        <v>17</v>
      </c>
      <c r="M13" s="428">
        <v>3</v>
      </c>
      <c r="N13" s="428">
        <v>3.5</v>
      </c>
      <c r="O13" s="433">
        <f t="shared" si="1"/>
        <v>178.5</v>
      </c>
      <c r="P13" s="433">
        <v>116</v>
      </c>
      <c r="Q13" s="428"/>
      <c r="R13" s="428"/>
      <c r="S13" s="428">
        <f t="shared" si="2"/>
        <v>116</v>
      </c>
      <c r="T13" s="428">
        <v>17</v>
      </c>
      <c r="U13" s="442"/>
      <c r="V13" s="136" t="s">
        <v>1088</v>
      </c>
    </row>
    <row r="14" ht="26.25" customHeight="1" spans="1:22">
      <c r="A14" s="428" t="s">
        <v>1103</v>
      </c>
      <c r="B14" s="428" t="s">
        <v>1104</v>
      </c>
      <c r="C14" s="428" t="s">
        <v>1105</v>
      </c>
      <c r="D14" s="428" t="s">
        <v>104</v>
      </c>
      <c r="E14" s="428"/>
      <c r="F14" s="428">
        <v>11</v>
      </c>
      <c r="G14" s="428"/>
      <c r="H14" s="428"/>
      <c r="I14" s="428"/>
      <c r="J14" s="429"/>
      <c r="K14" s="429" t="s">
        <v>1087</v>
      </c>
      <c r="L14" s="428">
        <v>6</v>
      </c>
      <c r="M14" s="428">
        <v>3</v>
      </c>
      <c r="N14" s="428">
        <v>2.5</v>
      </c>
      <c r="O14" s="433">
        <f t="shared" si="1"/>
        <v>45</v>
      </c>
      <c r="P14" s="433">
        <v>29</v>
      </c>
      <c r="Q14" s="428"/>
      <c r="R14" s="428"/>
      <c r="S14" s="428">
        <f t="shared" si="2"/>
        <v>29</v>
      </c>
      <c r="T14" s="428">
        <v>12</v>
      </c>
      <c r="U14" s="442"/>
      <c r="V14" s="136" t="s">
        <v>1088</v>
      </c>
    </row>
    <row r="15" ht="26.25" customHeight="1" spans="1:22">
      <c r="A15" s="428" t="s">
        <v>1106</v>
      </c>
      <c r="B15" s="428" t="s">
        <v>1107</v>
      </c>
      <c r="C15" s="428">
        <v>15947450123</v>
      </c>
      <c r="D15" s="428" t="s">
        <v>104</v>
      </c>
      <c r="E15" s="428"/>
      <c r="F15" s="428">
        <v>21</v>
      </c>
      <c r="G15" s="428"/>
      <c r="H15" s="428"/>
      <c r="I15" s="428"/>
      <c r="J15" s="429"/>
      <c r="K15" s="429" t="s">
        <v>1087</v>
      </c>
      <c r="L15" s="428">
        <v>13</v>
      </c>
      <c r="M15" s="428">
        <v>3</v>
      </c>
      <c r="N15" s="428">
        <v>3.5</v>
      </c>
      <c r="O15" s="433">
        <f t="shared" si="1"/>
        <v>136.5</v>
      </c>
      <c r="P15" s="433">
        <v>89</v>
      </c>
      <c r="Q15" s="428"/>
      <c r="R15" s="428"/>
      <c r="S15" s="428">
        <f t="shared" si="2"/>
        <v>89</v>
      </c>
      <c r="T15" s="428">
        <v>14</v>
      </c>
      <c r="U15" s="442"/>
      <c r="V15" s="136" t="s">
        <v>1088</v>
      </c>
    </row>
    <row r="16" ht="26.25" customHeight="1" spans="1:22">
      <c r="A16" s="428" t="s">
        <v>1108</v>
      </c>
      <c r="B16" s="428" t="s">
        <v>1109</v>
      </c>
      <c r="C16" s="428">
        <v>18747840278</v>
      </c>
      <c r="D16" s="428" t="s">
        <v>104</v>
      </c>
      <c r="E16" s="428"/>
      <c r="F16" s="428">
        <v>17</v>
      </c>
      <c r="G16" s="428"/>
      <c r="H16" s="428"/>
      <c r="I16" s="428"/>
      <c r="J16" s="429"/>
      <c r="K16" s="429" t="s">
        <v>1087</v>
      </c>
      <c r="L16" s="428">
        <v>12</v>
      </c>
      <c r="M16" s="428">
        <v>3</v>
      </c>
      <c r="N16" s="428">
        <v>2.8</v>
      </c>
      <c r="O16" s="433">
        <f t="shared" si="1"/>
        <v>100.8</v>
      </c>
      <c r="P16" s="433">
        <v>66</v>
      </c>
      <c r="Q16" s="428"/>
      <c r="R16" s="428"/>
      <c r="S16" s="428">
        <f t="shared" si="2"/>
        <v>66</v>
      </c>
      <c r="T16" s="428">
        <v>15</v>
      </c>
      <c r="U16" s="442"/>
      <c r="V16" s="136" t="s">
        <v>1088</v>
      </c>
    </row>
    <row r="17" ht="26.25" customHeight="1" spans="1:22">
      <c r="A17" s="428" t="s">
        <v>1110</v>
      </c>
      <c r="B17" s="428" t="s">
        <v>1111</v>
      </c>
      <c r="C17" s="428" t="s">
        <v>1112</v>
      </c>
      <c r="D17" s="428" t="s">
        <v>104</v>
      </c>
      <c r="E17" s="428"/>
      <c r="F17" s="428">
        <v>75</v>
      </c>
      <c r="G17" s="428"/>
      <c r="H17" s="428"/>
      <c r="I17" s="428"/>
      <c r="J17" s="429"/>
      <c r="K17" s="429" t="s">
        <v>1087</v>
      </c>
      <c r="L17" s="428">
        <v>21</v>
      </c>
      <c r="M17" s="428">
        <v>3.5</v>
      </c>
      <c r="N17" s="428">
        <v>3.5</v>
      </c>
      <c r="O17" s="433">
        <f t="shared" si="1"/>
        <v>257.25</v>
      </c>
      <c r="P17" s="433">
        <v>167</v>
      </c>
      <c r="Q17" s="428"/>
      <c r="R17" s="428"/>
      <c r="S17" s="428">
        <f t="shared" si="2"/>
        <v>167</v>
      </c>
      <c r="T17" s="428">
        <v>30</v>
      </c>
      <c r="U17" s="442"/>
      <c r="V17" s="136" t="s">
        <v>1088</v>
      </c>
    </row>
    <row r="18" ht="26.25" customHeight="1" spans="1:22">
      <c r="A18" s="428" t="s">
        <v>1113</v>
      </c>
      <c r="B18" s="428" t="s">
        <v>1114</v>
      </c>
      <c r="C18" s="428">
        <v>15804752450</v>
      </c>
      <c r="D18" s="428" t="s">
        <v>104</v>
      </c>
      <c r="E18" s="428"/>
      <c r="F18" s="428">
        <v>132</v>
      </c>
      <c r="G18" s="428"/>
      <c r="H18" s="428"/>
      <c r="I18" s="428"/>
      <c r="J18" s="429"/>
      <c r="K18" s="429" t="s">
        <v>1087</v>
      </c>
      <c r="L18" s="428">
        <v>16</v>
      </c>
      <c r="M18" s="428">
        <v>4</v>
      </c>
      <c r="N18" s="428">
        <v>3.5</v>
      </c>
      <c r="O18" s="433">
        <f t="shared" si="1"/>
        <v>224</v>
      </c>
      <c r="P18" s="433">
        <v>146</v>
      </c>
      <c r="Q18" s="428"/>
      <c r="R18" s="428"/>
      <c r="S18" s="428">
        <f t="shared" si="2"/>
        <v>146</v>
      </c>
      <c r="T18" s="428">
        <v>50</v>
      </c>
      <c r="U18" s="442"/>
      <c r="V18" s="136" t="s">
        <v>1088</v>
      </c>
    </row>
    <row r="19" ht="26.25" customHeight="1" spans="1:22">
      <c r="A19" s="428" t="s">
        <v>1115</v>
      </c>
      <c r="B19" s="428" t="s">
        <v>1116</v>
      </c>
      <c r="C19" s="428">
        <v>13020496334</v>
      </c>
      <c r="D19" s="428" t="s">
        <v>104</v>
      </c>
      <c r="E19" s="428"/>
      <c r="F19" s="428">
        <v>25</v>
      </c>
      <c r="G19" s="428"/>
      <c r="H19" s="428"/>
      <c r="I19" s="428"/>
      <c r="J19" s="429"/>
      <c r="K19" s="429" t="s">
        <v>1087</v>
      </c>
      <c r="L19" s="428">
        <v>8</v>
      </c>
      <c r="M19" s="428">
        <v>4</v>
      </c>
      <c r="N19" s="428">
        <v>4</v>
      </c>
      <c r="O19" s="433">
        <f t="shared" si="1"/>
        <v>128</v>
      </c>
      <c r="P19" s="433">
        <v>83</v>
      </c>
      <c r="Q19" s="428"/>
      <c r="R19" s="428"/>
      <c r="S19" s="428">
        <f t="shared" si="2"/>
        <v>83</v>
      </c>
      <c r="T19" s="428">
        <v>20</v>
      </c>
      <c r="U19" s="442"/>
      <c r="V19" s="136" t="s">
        <v>1088</v>
      </c>
    </row>
    <row r="20" ht="26.25" customHeight="1" spans="1:22">
      <c r="A20" s="428" t="s">
        <v>1117</v>
      </c>
      <c r="B20" s="428" t="s">
        <v>1118</v>
      </c>
      <c r="C20" s="428">
        <v>13474858462</v>
      </c>
      <c r="D20" s="428" t="s">
        <v>104</v>
      </c>
      <c r="E20" s="428"/>
      <c r="F20" s="428">
        <v>16</v>
      </c>
      <c r="G20" s="428"/>
      <c r="H20" s="428"/>
      <c r="I20" s="428"/>
      <c r="J20" s="429"/>
      <c r="K20" s="429" t="s">
        <v>1087</v>
      </c>
      <c r="L20" s="428">
        <v>15</v>
      </c>
      <c r="M20" s="428">
        <v>3</v>
      </c>
      <c r="N20" s="428">
        <v>3</v>
      </c>
      <c r="O20" s="433">
        <f t="shared" si="1"/>
        <v>135</v>
      </c>
      <c r="P20" s="433">
        <v>88</v>
      </c>
      <c r="Q20" s="428"/>
      <c r="R20" s="428"/>
      <c r="S20" s="428">
        <f t="shared" si="2"/>
        <v>88</v>
      </c>
      <c r="T20" s="428">
        <v>13</v>
      </c>
      <c r="U20" s="442"/>
      <c r="V20" s="136" t="s">
        <v>1088</v>
      </c>
    </row>
    <row r="21" ht="26.25" customHeight="1" spans="1:22">
      <c r="A21" s="428" t="s">
        <v>1119</v>
      </c>
      <c r="B21" s="428" t="s">
        <v>1120</v>
      </c>
      <c r="C21" s="428">
        <v>13474957808</v>
      </c>
      <c r="D21" s="428" t="s">
        <v>104</v>
      </c>
      <c r="E21" s="428"/>
      <c r="F21" s="428">
        <v>26</v>
      </c>
      <c r="G21" s="428"/>
      <c r="H21" s="428"/>
      <c r="I21" s="428"/>
      <c r="J21" s="429"/>
      <c r="K21" s="429" t="s">
        <v>1087</v>
      </c>
      <c r="L21" s="428">
        <v>10</v>
      </c>
      <c r="M21" s="428">
        <v>3.5</v>
      </c>
      <c r="N21" s="428">
        <v>2</v>
      </c>
      <c r="O21" s="433">
        <f t="shared" si="1"/>
        <v>70</v>
      </c>
      <c r="P21" s="433">
        <v>46</v>
      </c>
      <c r="Q21" s="428"/>
      <c r="R21" s="428"/>
      <c r="S21" s="428">
        <f t="shared" si="2"/>
        <v>46</v>
      </c>
      <c r="T21" s="428">
        <v>15</v>
      </c>
      <c r="U21" s="442"/>
      <c r="V21" s="136" t="s">
        <v>1088</v>
      </c>
    </row>
    <row r="22" ht="26.25" customHeight="1" spans="1:22">
      <c r="A22" s="428" t="s">
        <v>1121</v>
      </c>
      <c r="B22" s="428" t="s">
        <v>1122</v>
      </c>
      <c r="C22" s="428">
        <v>13948653989</v>
      </c>
      <c r="D22" s="428" t="s">
        <v>104</v>
      </c>
      <c r="E22" s="428"/>
      <c r="F22" s="428">
        <v>35</v>
      </c>
      <c r="G22" s="428"/>
      <c r="H22" s="428"/>
      <c r="I22" s="428"/>
      <c r="J22" s="429"/>
      <c r="K22" s="429" t="s">
        <v>1087</v>
      </c>
      <c r="L22" s="428">
        <v>8</v>
      </c>
      <c r="M22" s="428">
        <v>2</v>
      </c>
      <c r="N22" s="428">
        <v>3</v>
      </c>
      <c r="O22" s="433">
        <f t="shared" si="1"/>
        <v>48</v>
      </c>
      <c r="P22" s="433">
        <v>31</v>
      </c>
      <c r="Q22" s="428"/>
      <c r="R22" s="428"/>
      <c r="S22" s="428">
        <f t="shared" si="2"/>
        <v>31</v>
      </c>
      <c r="T22" s="428">
        <v>23</v>
      </c>
      <c r="U22" s="442"/>
      <c r="V22" s="136" t="s">
        <v>1088</v>
      </c>
    </row>
    <row r="23" ht="26.25" customHeight="1" spans="1:22">
      <c r="A23" s="428" t="s">
        <v>1123</v>
      </c>
      <c r="B23" s="428" t="s">
        <v>1124</v>
      </c>
      <c r="C23" s="428">
        <v>13664012941</v>
      </c>
      <c r="D23" s="428" t="s">
        <v>104</v>
      </c>
      <c r="E23" s="428"/>
      <c r="F23" s="428">
        <v>5</v>
      </c>
      <c r="G23" s="428"/>
      <c r="H23" s="428"/>
      <c r="I23" s="428"/>
      <c r="J23" s="429"/>
      <c r="K23" s="429" t="s">
        <v>1087</v>
      </c>
      <c r="L23" s="428">
        <v>8</v>
      </c>
      <c r="M23" s="428">
        <v>2</v>
      </c>
      <c r="N23" s="428">
        <v>3</v>
      </c>
      <c r="O23" s="433">
        <f t="shared" si="1"/>
        <v>48</v>
      </c>
      <c r="P23" s="433">
        <v>31</v>
      </c>
      <c r="Q23" s="428"/>
      <c r="R23" s="428"/>
      <c r="S23" s="428">
        <f t="shared" si="2"/>
        <v>31</v>
      </c>
      <c r="T23" s="428">
        <v>10</v>
      </c>
      <c r="U23" s="442"/>
      <c r="V23" s="136" t="s">
        <v>1088</v>
      </c>
    </row>
    <row r="24" ht="26.25" customHeight="1" spans="1:22">
      <c r="A24" s="414" t="s">
        <v>72</v>
      </c>
      <c r="B24" s="415"/>
      <c r="C24" s="416"/>
      <c r="D24" s="430"/>
      <c r="E24" s="430"/>
      <c r="F24" s="431">
        <f>SUM(F7:F23)</f>
        <v>473</v>
      </c>
      <c r="G24" s="431">
        <f>SUM(G7:G23)</f>
        <v>79</v>
      </c>
      <c r="H24" s="431"/>
      <c r="I24" s="431"/>
      <c r="J24" s="434"/>
      <c r="K24" s="434"/>
      <c r="L24" s="431"/>
      <c r="M24" s="431"/>
      <c r="N24" s="431"/>
      <c r="O24" s="431">
        <f>SUM(O7:O23)</f>
        <v>2028.65</v>
      </c>
      <c r="P24" s="431">
        <f>SUM(P7:P23)</f>
        <v>1320</v>
      </c>
      <c r="Q24" s="431"/>
      <c r="R24" s="431"/>
      <c r="S24" s="431">
        <f>SUM(S7:S23)</f>
        <v>1319.72</v>
      </c>
      <c r="T24" s="431">
        <f>SUM(T7:T23)</f>
        <v>317</v>
      </c>
      <c r="U24" s="443"/>
      <c r="V24" s="444"/>
    </row>
    <row r="25" ht="21" customHeight="1" spans="1:22">
      <c r="A25" s="380" t="s">
        <v>166</v>
      </c>
      <c r="B25" s="381"/>
      <c r="C25" s="381"/>
      <c r="D25" s="381"/>
      <c r="E25" s="381"/>
      <c r="F25" s="381"/>
      <c r="G25" s="381"/>
      <c r="H25" s="381"/>
      <c r="I25" s="381"/>
      <c r="J25" s="389"/>
      <c r="K25" s="389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445"/>
    </row>
    <row r="26" ht="32.25" customHeight="1" spans="1:22">
      <c r="A26" s="361" t="s">
        <v>116</v>
      </c>
      <c r="B26" s="362"/>
      <c r="C26" s="362"/>
      <c r="D26" s="362"/>
      <c r="E26" s="362"/>
      <c r="F26" s="362"/>
      <c r="G26" s="362"/>
      <c r="H26" s="362"/>
      <c r="I26" s="362"/>
      <c r="J26" s="435" t="s">
        <v>117</v>
      </c>
      <c r="K26" s="385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85"/>
    </row>
  </sheetData>
  <mergeCells count="23">
    <mergeCell ref="A2:V2"/>
    <mergeCell ref="E4:H4"/>
    <mergeCell ref="I4:J4"/>
    <mergeCell ref="K4:S4"/>
    <mergeCell ref="T4:U4"/>
    <mergeCell ref="L5:P5"/>
    <mergeCell ref="Q5:R5"/>
    <mergeCell ref="A24:C2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showGridLines="0" topLeftCell="A7" workbookViewId="0">
      <selection activeCell="G7" sqref="G7:H8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4" width="4.81666666666667" style="360" customWidth="1"/>
    <col min="15" max="15" width="8.125" style="360" customWidth="1"/>
    <col min="16" max="17" width="4.81666666666667" style="360" customWidth="1"/>
    <col min="18" max="18" width="3.25" style="360" customWidth="1"/>
    <col min="19" max="19" width="4.81666666666667" style="360" customWidth="1"/>
    <col min="20" max="20" width="3.5" style="360" customWidth="1"/>
    <col min="21" max="21" width="5.35833333333333" style="360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ht="24.95" customHeight="1" spans="1:21">
      <c r="A3" s="365" t="s">
        <v>118</v>
      </c>
      <c r="B3" s="366"/>
      <c r="C3" s="367"/>
      <c r="D3" s="368"/>
      <c r="E3" s="368"/>
      <c r="F3" s="365" t="s">
        <v>1125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91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418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402" t="s">
        <v>1126</v>
      </c>
      <c r="B7" s="402" t="s">
        <v>1127</v>
      </c>
      <c r="C7" s="405">
        <v>15848650070</v>
      </c>
      <c r="D7" s="419"/>
      <c r="E7" s="420"/>
      <c r="F7" s="421">
        <v>45</v>
      </c>
      <c r="G7" s="422"/>
      <c r="H7" s="422"/>
      <c r="I7" s="422"/>
      <c r="J7" s="401" t="s">
        <v>1087</v>
      </c>
      <c r="K7" s="405">
        <v>9</v>
      </c>
      <c r="L7" s="405">
        <v>8</v>
      </c>
      <c r="M7" s="405">
        <v>1.5</v>
      </c>
      <c r="N7" s="405">
        <f>K7*L7*M7</f>
        <v>108</v>
      </c>
      <c r="O7" s="405">
        <f>N7*0.65</f>
        <v>70.2</v>
      </c>
      <c r="P7" s="422"/>
      <c r="Q7" s="422"/>
      <c r="R7" s="422"/>
      <c r="S7" s="405">
        <v>11</v>
      </c>
      <c r="T7" s="422"/>
      <c r="U7" s="401" t="s">
        <v>463</v>
      </c>
    </row>
    <row r="8" ht="26.25" customHeight="1" spans="1:21">
      <c r="A8" s="402" t="s">
        <v>1128</v>
      </c>
      <c r="B8" s="402" t="s">
        <v>1129</v>
      </c>
      <c r="C8" s="405">
        <v>13848453883</v>
      </c>
      <c r="D8" s="419"/>
      <c r="E8" s="420"/>
      <c r="F8" s="421">
        <v>50</v>
      </c>
      <c r="G8" s="422"/>
      <c r="H8" s="422"/>
      <c r="I8" s="422"/>
      <c r="J8" s="401" t="s">
        <v>1087</v>
      </c>
      <c r="K8" s="405">
        <v>9.5</v>
      </c>
      <c r="L8" s="405">
        <v>7</v>
      </c>
      <c r="M8" s="405">
        <v>1.5</v>
      </c>
      <c r="N8" s="405">
        <f t="shared" ref="N8:N25" si="0">K8*L8*M8</f>
        <v>99.75</v>
      </c>
      <c r="O8" s="405">
        <v>65</v>
      </c>
      <c r="P8" s="422"/>
      <c r="Q8" s="422"/>
      <c r="R8" s="422"/>
      <c r="S8" s="405">
        <v>20</v>
      </c>
      <c r="T8" s="422"/>
      <c r="U8" s="401" t="s">
        <v>463</v>
      </c>
    </row>
    <row r="9" ht="26.25" customHeight="1" spans="1:21">
      <c r="A9" s="401" t="s">
        <v>1130</v>
      </c>
      <c r="B9" s="402" t="s">
        <v>1131</v>
      </c>
      <c r="C9" s="406">
        <v>13789456486</v>
      </c>
      <c r="D9" s="419"/>
      <c r="E9" s="420"/>
      <c r="F9" s="421">
        <v>50</v>
      </c>
      <c r="G9" s="422"/>
      <c r="H9" s="422"/>
      <c r="I9" s="422"/>
      <c r="J9" s="401" t="s">
        <v>1087</v>
      </c>
      <c r="K9" s="405">
        <v>13</v>
      </c>
      <c r="L9" s="405">
        <v>7</v>
      </c>
      <c r="M9" s="405">
        <v>2</v>
      </c>
      <c r="N9" s="405">
        <f t="shared" si="0"/>
        <v>182</v>
      </c>
      <c r="O9" s="405">
        <f t="shared" ref="O8:O25" si="1">N9*0.65</f>
        <v>118.3</v>
      </c>
      <c r="P9" s="422"/>
      <c r="Q9" s="422"/>
      <c r="R9" s="422"/>
      <c r="S9" s="405">
        <v>18</v>
      </c>
      <c r="T9" s="422"/>
      <c r="U9" s="401" t="s">
        <v>442</v>
      </c>
    </row>
    <row r="10" ht="26.25" customHeight="1" spans="1:21">
      <c r="A10" s="401" t="s">
        <v>1132</v>
      </c>
      <c r="B10" s="402" t="s">
        <v>1133</v>
      </c>
      <c r="C10" s="405">
        <v>15750492456</v>
      </c>
      <c r="D10" s="419"/>
      <c r="E10" s="420"/>
      <c r="F10" s="421">
        <v>44</v>
      </c>
      <c r="G10" s="422"/>
      <c r="H10" s="422"/>
      <c r="I10" s="422"/>
      <c r="J10" s="401" t="s">
        <v>1087</v>
      </c>
      <c r="K10" s="405">
        <v>14</v>
      </c>
      <c r="L10" s="405">
        <v>6</v>
      </c>
      <c r="M10" s="405">
        <v>4</v>
      </c>
      <c r="N10" s="405">
        <f t="shared" si="0"/>
        <v>336</v>
      </c>
      <c r="O10" s="405">
        <f t="shared" si="1"/>
        <v>218.4</v>
      </c>
      <c r="P10" s="422"/>
      <c r="Q10" s="422"/>
      <c r="R10" s="422"/>
      <c r="S10" s="405">
        <v>25</v>
      </c>
      <c r="T10" s="422"/>
      <c r="U10" s="401" t="s">
        <v>442</v>
      </c>
    </row>
    <row r="11" ht="26.25" customHeight="1" spans="1:21">
      <c r="A11" s="402" t="s">
        <v>1134</v>
      </c>
      <c r="B11" s="402" t="s">
        <v>1135</v>
      </c>
      <c r="C11" s="405">
        <v>15134790039</v>
      </c>
      <c r="D11" s="419"/>
      <c r="E11" s="420"/>
      <c r="F11" s="421">
        <v>37</v>
      </c>
      <c r="G11" s="422"/>
      <c r="H11" s="422"/>
      <c r="I11" s="422"/>
      <c r="J11" s="401" t="s">
        <v>1087</v>
      </c>
      <c r="K11" s="405">
        <v>16</v>
      </c>
      <c r="L11" s="405">
        <v>4</v>
      </c>
      <c r="M11" s="405">
        <v>3.5</v>
      </c>
      <c r="N11" s="405">
        <f t="shared" si="0"/>
        <v>224</v>
      </c>
      <c r="O11" s="405">
        <f t="shared" si="1"/>
        <v>145.6</v>
      </c>
      <c r="P11" s="422"/>
      <c r="Q11" s="422"/>
      <c r="R11" s="422"/>
      <c r="S11" s="405">
        <v>15</v>
      </c>
      <c r="T11" s="422"/>
      <c r="U11" s="401" t="s">
        <v>463</v>
      </c>
    </row>
    <row r="12" ht="26.25" customHeight="1" spans="1:21">
      <c r="A12" s="402" t="s">
        <v>901</v>
      </c>
      <c r="B12" s="402" t="s">
        <v>1136</v>
      </c>
      <c r="C12" s="405">
        <v>15947531016</v>
      </c>
      <c r="D12" s="419"/>
      <c r="E12" s="420"/>
      <c r="F12" s="421">
        <v>40</v>
      </c>
      <c r="G12" s="422"/>
      <c r="H12" s="422"/>
      <c r="I12" s="422"/>
      <c r="J12" s="401" t="s">
        <v>1087</v>
      </c>
      <c r="K12" s="405">
        <v>11</v>
      </c>
      <c r="L12" s="405">
        <v>5</v>
      </c>
      <c r="M12" s="405">
        <v>3.5</v>
      </c>
      <c r="N12" s="405">
        <f t="shared" si="0"/>
        <v>192.5</v>
      </c>
      <c r="O12" s="405">
        <v>125</v>
      </c>
      <c r="P12" s="422"/>
      <c r="Q12" s="422"/>
      <c r="R12" s="422"/>
      <c r="S12" s="405">
        <v>15</v>
      </c>
      <c r="T12" s="422"/>
      <c r="U12" s="401" t="s">
        <v>442</v>
      </c>
    </row>
    <row r="13" ht="26.25" customHeight="1" spans="1:21">
      <c r="A13" s="402" t="s">
        <v>1137</v>
      </c>
      <c r="B13" s="402" t="s">
        <v>1138</v>
      </c>
      <c r="C13" s="405">
        <v>15847525693</v>
      </c>
      <c r="D13" s="419"/>
      <c r="E13" s="420"/>
      <c r="F13" s="421">
        <v>60</v>
      </c>
      <c r="G13" s="422"/>
      <c r="H13" s="422"/>
      <c r="I13" s="422"/>
      <c r="J13" s="401" t="s">
        <v>1087</v>
      </c>
      <c r="K13" s="405">
        <v>6</v>
      </c>
      <c r="L13" s="405">
        <v>6</v>
      </c>
      <c r="M13" s="405">
        <v>2</v>
      </c>
      <c r="N13" s="405">
        <f t="shared" si="0"/>
        <v>72</v>
      </c>
      <c r="O13" s="405">
        <f t="shared" si="1"/>
        <v>46.8</v>
      </c>
      <c r="P13" s="422"/>
      <c r="Q13" s="422"/>
      <c r="R13" s="422"/>
      <c r="S13" s="405">
        <v>9</v>
      </c>
      <c r="T13" s="422"/>
      <c r="U13" s="401" t="s">
        <v>463</v>
      </c>
    </row>
    <row r="14" ht="26.25" customHeight="1" spans="1:21">
      <c r="A14" s="402" t="s">
        <v>1139</v>
      </c>
      <c r="B14" s="402" t="s">
        <v>1140</v>
      </c>
      <c r="C14" s="405">
        <v>13947558672</v>
      </c>
      <c r="D14" s="419"/>
      <c r="E14" s="420"/>
      <c r="F14" s="421">
        <v>54</v>
      </c>
      <c r="G14" s="422"/>
      <c r="H14" s="422"/>
      <c r="I14" s="422"/>
      <c r="J14" s="401" t="s">
        <v>1087</v>
      </c>
      <c r="K14" s="405">
        <v>7</v>
      </c>
      <c r="L14" s="405">
        <v>6</v>
      </c>
      <c r="M14" s="405">
        <v>3</v>
      </c>
      <c r="N14" s="405">
        <f t="shared" si="0"/>
        <v>126</v>
      </c>
      <c r="O14" s="405">
        <f t="shared" si="1"/>
        <v>81.9</v>
      </c>
      <c r="P14" s="422"/>
      <c r="Q14" s="422"/>
      <c r="R14" s="422"/>
      <c r="S14" s="405">
        <v>20</v>
      </c>
      <c r="T14" s="422"/>
      <c r="U14" s="401" t="s">
        <v>463</v>
      </c>
    </row>
    <row r="15" ht="26.25" customHeight="1" spans="1:21">
      <c r="A15" s="401" t="s">
        <v>1141</v>
      </c>
      <c r="B15" s="402" t="s">
        <v>1142</v>
      </c>
      <c r="C15" s="406">
        <v>15047518469</v>
      </c>
      <c r="D15" s="419"/>
      <c r="E15" s="420"/>
      <c r="F15" s="421">
        <v>15</v>
      </c>
      <c r="G15" s="422"/>
      <c r="H15" s="422"/>
      <c r="I15" s="422"/>
      <c r="J15" s="401" t="s">
        <v>1087</v>
      </c>
      <c r="K15" s="405">
        <v>10</v>
      </c>
      <c r="L15" s="405">
        <v>6</v>
      </c>
      <c r="M15" s="405">
        <v>1.5</v>
      </c>
      <c r="N15" s="405">
        <f t="shared" si="0"/>
        <v>90</v>
      </c>
      <c r="O15" s="405">
        <f t="shared" si="1"/>
        <v>58.5</v>
      </c>
      <c r="P15" s="422"/>
      <c r="Q15" s="422"/>
      <c r="R15" s="422"/>
      <c r="S15" s="405">
        <v>10</v>
      </c>
      <c r="T15" s="422"/>
      <c r="U15" s="401" t="s">
        <v>463</v>
      </c>
    </row>
    <row r="16" ht="26.25" customHeight="1" spans="1:21">
      <c r="A16" s="401" t="s">
        <v>1143</v>
      </c>
      <c r="B16" s="402" t="s">
        <v>1144</v>
      </c>
      <c r="C16" s="406">
        <v>15894845943</v>
      </c>
      <c r="D16" s="419"/>
      <c r="E16" s="420"/>
      <c r="F16" s="421">
        <v>30</v>
      </c>
      <c r="G16" s="422"/>
      <c r="H16" s="422"/>
      <c r="I16" s="422"/>
      <c r="J16" s="401" t="s">
        <v>1087</v>
      </c>
      <c r="K16" s="405">
        <v>6</v>
      </c>
      <c r="L16" s="405">
        <v>4</v>
      </c>
      <c r="M16" s="405">
        <v>1.5</v>
      </c>
      <c r="N16" s="405">
        <f t="shared" si="0"/>
        <v>36</v>
      </c>
      <c r="O16" s="405">
        <f t="shared" si="1"/>
        <v>23.4</v>
      </c>
      <c r="P16" s="422"/>
      <c r="Q16" s="422"/>
      <c r="R16" s="422"/>
      <c r="S16" s="405">
        <v>10</v>
      </c>
      <c r="T16" s="422"/>
      <c r="U16" s="401" t="s">
        <v>442</v>
      </c>
    </row>
    <row r="17" ht="26.25" customHeight="1" spans="1:21">
      <c r="A17" s="402" t="s">
        <v>1145</v>
      </c>
      <c r="B17" s="402" t="s">
        <v>1146</v>
      </c>
      <c r="C17" s="405">
        <v>13500657797</v>
      </c>
      <c r="D17" s="419"/>
      <c r="E17" s="420"/>
      <c r="F17" s="421">
        <v>20</v>
      </c>
      <c r="G17" s="422"/>
      <c r="H17" s="422"/>
      <c r="I17" s="422"/>
      <c r="J17" s="401" t="s">
        <v>1087</v>
      </c>
      <c r="K17" s="405">
        <v>8</v>
      </c>
      <c r="L17" s="405">
        <v>3</v>
      </c>
      <c r="M17" s="405">
        <v>2.5</v>
      </c>
      <c r="N17" s="405">
        <f t="shared" si="0"/>
        <v>60</v>
      </c>
      <c r="O17" s="405">
        <f t="shared" si="1"/>
        <v>39</v>
      </c>
      <c r="P17" s="422"/>
      <c r="Q17" s="422"/>
      <c r="R17" s="422"/>
      <c r="S17" s="405">
        <v>10</v>
      </c>
      <c r="T17" s="422"/>
      <c r="U17" s="401" t="s">
        <v>442</v>
      </c>
    </row>
    <row r="18" ht="26.25" customHeight="1" spans="1:21">
      <c r="A18" s="401" t="s">
        <v>1147</v>
      </c>
      <c r="B18" s="402" t="s">
        <v>1148</v>
      </c>
      <c r="C18" s="406">
        <v>13847453982</v>
      </c>
      <c r="D18" s="419"/>
      <c r="E18" s="420"/>
      <c r="F18" s="421">
        <v>18</v>
      </c>
      <c r="G18" s="422"/>
      <c r="H18" s="422"/>
      <c r="I18" s="422"/>
      <c r="J18" s="401" t="s">
        <v>1087</v>
      </c>
      <c r="K18" s="405">
        <v>9</v>
      </c>
      <c r="L18" s="405">
        <v>3.5</v>
      </c>
      <c r="M18" s="405">
        <v>2</v>
      </c>
      <c r="N18" s="405">
        <f t="shared" si="0"/>
        <v>63</v>
      </c>
      <c r="O18" s="405">
        <v>41</v>
      </c>
      <c r="P18" s="422"/>
      <c r="Q18" s="422"/>
      <c r="R18" s="422"/>
      <c r="S18" s="405">
        <v>10</v>
      </c>
      <c r="T18" s="422"/>
      <c r="U18" s="401" t="s">
        <v>442</v>
      </c>
    </row>
    <row r="19" ht="26.25" customHeight="1" spans="1:21">
      <c r="A19" s="401" t="s">
        <v>1149</v>
      </c>
      <c r="B19" s="402" t="s">
        <v>1150</v>
      </c>
      <c r="C19" s="406">
        <v>15004739448</v>
      </c>
      <c r="D19" s="419"/>
      <c r="E19" s="420"/>
      <c r="F19" s="421">
        <v>32</v>
      </c>
      <c r="G19" s="422"/>
      <c r="H19" s="422"/>
      <c r="I19" s="422"/>
      <c r="J19" s="401" t="s">
        <v>1087</v>
      </c>
      <c r="K19" s="405">
        <v>11</v>
      </c>
      <c r="L19" s="405">
        <v>6</v>
      </c>
      <c r="M19" s="405">
        <v>2.5</v>
      </c>
      <c r="N19" s="405">
        <f t="shared" si="0"/>
        <v>165</v>
      </c>
      <c r="O19" s="405">
        <v>107</v>
      </c>
      <c r="P19" s="422"/>
      <c r="Q19" s="422"/>
      <c r="R19" s="422"/>
      <c r="S19" s="405">
        <v>20</v>
      </c>
      <c r="T19" s="422"/>
      <c r="U19" s="401" t="s">
        <v>442</v>
      </c>
    </row>
    <row r="20" ht="26.25" customHeight="1" spans="1:21">
      <c r="A20" s="402" t="s">
        <v>1151</v>
      </c>
      <c r="B20" s="402" t="s">
        <v>1152</v>
      </c>
      <c r="C20" s="405">
        <v>13474953877</v>
      </c>
      <c r="D20" s="419"/>
      <c r="E20" s="420"/>
      <c r="F20" s="421">
        <v>30</v>
      </c>
      <c r="G20" s="422"/>
      <c r="H20" s="422"/>
      <c r="I20" s="422"/>
      <c r="J20" s="401" t="s">
        <v>1087</v>
      </c>
      <c r="K20" s="405">
        <v>16</v>
      </c>
      <c r="L20" s="405">
        <v>5.5</v>
      </c>
      <c r="M20" s="405">
        <v>2.5</v>
      </c>
      <c r="N20" s="405">
        <f t="shared" si="0"/>
        <v>220</v>
      </c>
      <c r="O20" s="405">
        <f t="shared" si="1"/>
        <v>143</v>
      </c>
      <c r="P20" s="422"/>
      <c r="Q20" s="422"/>
      <c r="R20" s="422"/>
      <c r="S20" s="405">
        <v>25</v>
      </c>
      <c r="T20" s="422"/>
      <c r="U20" s="401" t="s">
        <v>442</v>
      </c>
    </row>
    <row r="21" ht="26.25" customHeight="1" spans="1:21">
      <c r="A21" s="401" t="s">
        <v>1153</v>
      </c>
      <c r="B21" s="402" t="s">
        <v>1154</v>
      </c>
      <c r="C21" s="405">
        <v>13847952680</v>
      </c>
      <c r="D21" s="419"/>
      <c r="E21" s="420"/>
      <c r="F21" s="421">
        <v>29</v>
      </c>
      <c r="G21" s="422"/>
      <c r="H21" s="422"/>
      <c r="I21" s="422"/>
      <c r="J21" s="401" t="s">
        <v>1087</v>
      </c>
      <c r="K21" s="427">
        <v>14.5</v>
      </c>
      <c r="L21" s="427">
        <v>3.6</v>
      </c>
      <c r="M21" s="427">
        <v>3</v>
      </c>
      <c r="N21" s="405">
        <f t="shared" si="0"/>
        <v>156.6</v>
      </c>
      <c r="O21" s="405">
        <v>102</v>
      </c>
      <c r="P21" s="422"/>
      <c r="Q21" s="422"/>
      <c r="R21" s="422"/>
      <c r="S21" s="405">
        <v>20</v>
      </c>
      <c r="T21" s="422"/>
      <c r="U21" s="401" t="s">
        <v>442</v>
      </c>
    </row>
    <row r="22" ht="26.25" customHeight="1" spans="1:21">
      <c r="A22" s="401" t="s">
        <v>1155</v>
      </c>
      <c r="B22" s="402" t="s">
        <v>1156</v>
      </c>
      <c r="C22" s="405">
        <v>15148797098</v>
      </c>
      <c r="D22" s="419"/>
      <c r="E22" s="420"/>
      <c r="F22" s="421">
        <v>41</v>
      </c>
      <c r="G22" s="422"/>
      <c r="H22" s="422"/>
      <c r="I22" s="422"/>
      <c r="J22" s="401" t="s">
        <v>1087</v>
      </c>
      <c r="K22" s="405">
        <v>12.5</v>
      </c>
      <c r="L22" s="405">
        <v>4.5</v>
      </c>
      <c r="M22" s="405">
        <v>2</v>
      </c>
      <c r="N22" s="405">
        <f t="shared" si="0"/>
        <v>112.5</v>
      </c>
      <c r="O22" s="405">
        <v>73</v>
      </c>
      <c r="P22" s="422"/>
      <c r="Q22" s="422"/>
      <c r="R22" s="422"/>
      <c r="S22" s="405">
        <v>20</v>
      </c>
      <c r="T22" s="422"/>
      <c r="U22" s="401" t="s">
        <v>442</v>
      </c>
    </row>
    <row r="23" ht="26.25" customHeight="1" spans="1:21">
      <c r="A23" s="401" t="s">
        <v>1157</v>
      </c>
      <c r="B23" s="402" t="s">
        <v>1158</v>
      </c>
      <c r="C23" s="405">
        <v>13474953535</v>
      </c>
      <c r="D23" s="419"/>
      <c r="E23" s="420"/>
      <c r="F23" s="421">
        <v>90</v>
      </c>
      <c r="G23" s="422"/>
      <c r="H23" s="422"/>
      <c r="I23" s="422"/>
      <c r="J23" s="401" t="s">
        <v>1087</v>
      </c>
      <c r="K23" s="405">
        <v>31</v>
      </c>
      <c r="L23" s="405">
        <v>7</v>
      </c>
      <c r="M23" s="405">
        <v>3</v>
      </c>
      <c r="N23" s="405">
        <f t="shared" si="0"/>
        <v>651</v>
      </c>
      <c r="O23" s="405">
        <v>423</v>
      </c>
      <c r="P23" s="422"/>
      <c r="Q23" s="422"/>
      <c r="R23" s="422"/>
      <c r="S23" s="405">
        <v>80</v>
      </c>
      <c r="T23" s="422"/>
      <c r="U23" s="401" t="s">
        <v>1159</v>
      </c>
    </row>
    <row r="24" ht="26.25" customHeight="1" spans="1:21">
      <c r="A24" s="401" t="s">
        <v>1160</v>
      </c>
      <c r="B24" s="402" t="s">
        <v>1161</v>
      </c>
      <c r="C24" s="405">
        <v>13488559908</v>
      </c>
      <c r="D24" s="419"/>
      <c r="E24" s="420"/>
      <c r="F24" s="421">
        <v>50</v>
      </c>
      <c r="G24" s="422"/>
      <c r="H24" s="422"/>
      <c r="I24" s="422"/>
      <c r="J24" s="401" t="s">
        <v>1087</v>
      </c>
      <c r="K24" s="405">
        <v>13</v>
      </c>
      <c r="L24" s="405">
        <v>8</v>
      </c>
      <c r="M24" s="405">
        <v>2</v>
      </c>
      <c r="N24" s="405">
        <f t="shared" si="0"/>
        <v>208</v>
      </c>
      <c r="O24" s="405">
        <f t="shared" si="1"/>
        <v>135.2</v>
      </c>
      <c r="P24" s="422"/>
      <c r="Q24" s="422"/>
      <c r="R24" s="422"/>
      <c r="S24" s="405">
        <v>40</v>
      </c>
      <c r="T24" s="422"/>
      <c r="U24" s="401" t="s">
        <v>442</v>
      </c>
    </row>
    <row r="25" ht="26.25" customHeight="1" spans="1:21">
      <c r="A25" s="422"/>
      <c r="B25" s="422"/>
      <c r="C25" s="422"/>
      <c r="D25" s="419"/>
      <c r="E25" s="420"/>
      <c r="F25" s="423"/>
      <c r="G25" s="422"/>
      <c r="H25" s="422"/>
      <c r="I25" s="422"/>
      <c r="J25" s="422"/>
      <c r="K25" s="422"/>
      <c r="L25" s="422"/>
      <c r="M25" s="422"/>
      <c r="N25" s="405">
        <f t="shared" si="0"/>
        <v>0</v>
      </c>
      <c r="O25" s="405">
        <f t="shared" si="1"/>
        <v>0</v>
      </c>
      <c r="P25" s="422"/>
      <c r="Q25" s="422"/>
      <c r="R25" s="422"/>
      <c r="S25" s="422"/>
      <c r="T25" s="422"/>
      <c r="U25" s="403"/>
    </row>
    <row r="26" ht="26.25" customHeight="1" spans="1:21">
      <c r="A26" s="402" t="s">
        <v>72</v>
      </c>
      <c r="B26" s="422"/>
      <c r="C26" s="422"/>
      <c r="D26" s="424"/>
      <c r="E26" s="420"/>
      <c r="F26" s="425">
        <f>SUM(F7:F21)</f>
        <v>554</v>
      </c>
      <c r="G26" s="425"/>
      <c r="H26" s="425"/>
      <c r="I26" s="425"/>
      <c r="J26" s="425"/>
      <c r="K26" s="425"/>
      <c r="L26" s="425"/>
      <c r="M26" s="425"/>
      <c r="N26" s="425">
        <f>SUM(N7:N25)</f>
        <v>3102.35</v>
      </c>
      <c r="O26" s="425">
        <f>SUM(O7:O24)</f>
        <v>2016.3</v>
      </c>
      <c r="P26" s="425"/>
      <c r="Q26" s="425"/>
      <c r="R26" s="425"/>
      <c r="S26" s="425">
        <f>SUM(S7:S21)</f>
        <v>238</v>
      </c>
      <c r="T26" s="393"/>
      <c r="U26" s="393"/>
    </row>
    <row r="27" ht="21" customHeight="1" spans="1:21">
      <c r="A27" s="380" t="s">
        <v>166</v>
      </c>
      <c r="B27" s="381"/>
      <c r="C27" s="381"/>
      <c r="D27" s="381"/>
      <c r="E27" s="426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</row>
    <row r="28" ht="32.25" customHeight="1" spans="1:21">
      <c r="A28" s="361" t="s">
        <v>116</v>
      </c>
      <c r="B28" s="362"/>
      <c r="C28" s="362"/>
      <c r="D28" s="362"/>
      <c r="E28" s="362"/>
      <c r="F28" s="362"/>
      <c r="G28" s="362"/>
      <c r="H28" s="362"/>
      <c r="I28" s="361" t="s">
        <v>117</v>
      </c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26:C26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showGridLines="0" topLeftCell="A7" workbookViewId="0">
      <selection activeCell="H7" sqref="H7:I7"/>
    </sheetView>
  </sheetViews>
  <sheetFormatPr defaultColWidth="6" defaultRowHeight="13.5" customHeight="1"/>
  <cols>
    <col min="1" max="1" width="7.72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8" width="4.90833333333333" style="360" customWidth="1"/>
    <col min="9" max="9" width="3.63333333333333" style="360" customWidth="1"/>
    <col min="10" max="14" width="4.81666666666667" style="360" customWidth="1"/>
    <col min="15" max="15" width="6.875" style="360" customWidth="1"/>
    <col min="16" max="16" width="2.75" style="360" customWidth="1"/>
    <col min="17" max="17" width="2.625" style="360" customWidth="1"/>
    <col min="18" max="19" width="4.81666666666667" style="360" customWidth="1"/>
    <col min="20" max="20" width="2.375" style="360" customWidth="1"/>
    <col min="21" max="21" width="5.35833333333333" style="359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85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86"/>
    </row>
    <row r="3" ht="24.95" customHeight="1" spans="1:21">
      <c r="A3" s="365" t="s">
        <v>118</v>
      </c>
      <c r="B3" s="366"/>
      <c r="C3" s="367"/>
      <c r="D3" s="368"/>
      <c r="E3" s="368"/>
      <c r="F3" s="365" t="s">
        <v>1162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8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6.25" customHeight="1" spans="1:21">
      <c r="A7" s="394" t="s">
        <v>1163</v>
      </c>
      <c r="B7" s="412" t="s">
        <v>1164</v>
      </c>
      <c r="C7" s="394">
        <v>15047549328</v>
      </c>
      <c r="D7" s="394" t="s">
        <v>104</v>
      </c>
      <c r="E7" s="405"/>
      <c r="F7" s="394">
        <v>48</v>
      </c>
      <c r="G7" s="394"/>
      <c r="H7" s="405"/>
      <c r="I7" s="405"/>
      <c r="J7" s="405"/>
      <c r="K7" s="392">
        <v>15</v>
      </c>
      <c r="L7" s="392">
        <v>4.5</v>
      </c>
      <c r="M7" s="392">
        <v>2.6</v>
      </c>
      <c r="N7" s="405">
        <f>K7*L7*M7</f>
        <v>175.5</v>
      </c>
      <c r="O7" s="405">
        <v>114</v>
      </c>
      <c r="P7" s="405"/>
      <c r="Q7" s="405"/>
      <c r="R7" s="405">
        <f t="shared" ref="R7:R37" si="0">O7+Q7</f>
        <v>114</v>
      </c>
      <c r="S7" s="405">
        <v>28</v>
      </c>
      <c r="T7" s="405"/>
      <c r="U7" s="406" t="s">
        <v>1088</v>
      </c>
    </row>
    <row r="8" ht="26.25" customHeight="1" spans="1:21">
      <c r="A8" s="394" t="s">
        <v>1165</v>
      </c>
      <c r="B8" s="412" t="s">
        <v>1166</v>
      </c>
      <c r="C8" s="394">
        <v>15004967558</v>
      </c>
      <c r="D8" s="394" t="s">
        <v>104</v>
      </c>
      <c r="E8" s="405"/>
      <c r="F8" s="394">
        <v>18</v>
      </c>
      <c r="G8" s="394"/>
      <c r="H8" s="405">
        <v>1804</v>
      </c>
      <c r="I8" s="405">
        <v>1</v>
      </c>
      <c r="J8" s="405"/>
      <c r="K8" s="392">
        <v>18</v>
      </c>
      <c r="L8" s="392">
        <v>4</v>
      </c>
      <c r="M8" s="392">
        <v>2</v>
      </c>
      <c r="N8" s="405">
        <f t="shared" ref="N8:N37" si="1">K8*L8*M8</f>
        <v>144</v>
      </c>
      <c r="O8" s="405">
        <f>N8*0.65</f>
        <v>93.6</v>
      </c>
      <c r="P8" s="405"/>
      <c r="Q8" s="405"/>
      <c r="R8" s="405">
        <f t="shared" si="0"/>
        <v>93.6</v>
      </c>
      <c r="S8" s="405">
        <v>18</v>
      </c>
      <c r="T8" s="405"/>
      <c r="U8" s="406" t="s">
        <v>1088</v>
      </c>
    </row>
    <row r="9" ht="26.25" customHeight="1" spans="1:21">
      <c r="A9" s="394" t="s">
        <v>1167</v>
      </c>
      <c r="B9" s="412" t="s">
        <v>1168</v>
      </c>
      <c r="C9" s="394">
        <v>13754151328</v>
      </c>
      <c r="D9" s="394" t="s">
        <v>104</v>
      </c>
      <c r="E9" s="405"/>
      <c r="F9" s="394">
        <v>10</v>
      </c>
      <c r="G9" s="394"/>
      <c r="H9" s="405"/>
      <c r="I9" s="405"/>
      <c r="J9" s="405"/>
      <c r="K9" s="392">
        <v>23</v>
      </c>
      <c r="L9" s="392">
        <v>4.5</v>
      </c>
      <c r="M9" s="392">
        <v>2.4</v>
      </c>
      <c r="N9" s="405">
        <f t="shared" si="1"/>
        <v>248.4</v>
      </c>
      <c r="O9" s="405">
        <v>161</v>
      </c>
      <c r="P9" s="405"/>
      <c r="Q9" s="405"/>
      <c r="R9" s="405">
        <f t="shared" si="0"/>
        <v>161</v>
      </c>
      <c r="S9" s="405">
        <v>20</v>
      </c>
      <c r="T9" s="405"/>
      <c r="U9" s="406" t="s">
        <v>1088</v>
      </c>
    </row>
    <row r="10" ht="26.25" customHeight="1" spans="1:21">
      <c r="A10" s="394" t="s">
        <v>1169</v>
      </c>
      <c r="B10" s="412" t="s">
        <v>1170</v>
      </c>
      <c r="C10" s="394">
        <v>13947516954</v>
      </c>
      <c r="D10" s="394" t="s">
        <v>104</v>
      </c>
      <c r="E10" s="405"/>
      <c r="F10" s="394">
        <v>16</v>
      </c>
      <c r="G10" s="394">
        <v>16</v>
      </c>
      <c r="H10" s="405"/>
      <c r="I10" s="405"/>
      <c r="J10" s="405"/>
      <c r="K10" s="392">
        <v>13</v>
      </c>
      <c r="L10" s="392">
        <v>3.5</v>
      </c>
      <c r="M10" s="392">
        <v>2</v>
      </c>
      <c r="N10" s="405">
        <f t="shared" si="1"/>
        <v>91</v>
      </c>
      <c r="O10" s="405">
        <v>59</v>
      </c>
      <c r="P10" s="405"/>
      <c r="Q10" s="405"/>
      <c r="R10" s="405">
        <f t="shared" si="0"/>
        <v>59</v>
      </c>
      <c r="S10" s="405">
        <v>15</v>
      </c>
      <c r="T10" s="405"/>
      <c r="U10" s="406" t="s">
        <v>1088</v>
      </c>
    </row>
    <row r="11" ht="26.25" customHeight="1" spans="1:21">
      <c r="A11" s="394" t="s">
        <v>1171</v>
      </c>
      <c r="B11" s="412" t="s">
        <v>1172</v>
      </c>
      <c r="C11" s="394">
        <v>18248363019</v>
      </c>
      <c r="D11" s="394" t="s">
        <v>104</v>
      </c>
      <c r="E11" s="394"/>
      <c r="F11" s="394">
        <v>14</v>
      </c>
      <c r="G11" s="394">
        <v>110</v>
      </c>
      <c r="H11" s="394"/>
      <c r="I11" s="394"/>
      <c r="J11" s="394"/>
      <c r="K11" s="394">
        <v>13</v>
      </c>
      <c r="L11" s="394">
        <v>3.2</v>
      </c>
      <c r="M11" s="394">
        <v>1.8</v>
      </c>
      <c r="N11" s="405">
        <f t="shared" si="1"/>
        <v>74.88</v>
      </c>
      <c r="O11" s="405">
        <v>49</v>
      </c>
      <c r="P11" s="394"/>
      <c r="Q11" s="394"/>
      <c r="R11" s="405">
        <f t="shared" si="0"/>
        <v>49</v>
      </c>
      <c r="S11" s="394">
        <v>12</v>
      </c>
      <c r="T11" s="405"/>
      <c r="U11" s="406" t="s">
        <v>1088</v>
      </c>
    </row>
    <row r="12" ht="26.25" customHeight="1" spans="1:21">
      <c r="A12" s="394" t="s">
        <v>1173</v>
      </c>
      <c r="B12" s="412" t="s">
        <v>1174</v>
      </c>
      <c r="C12" s="394">
        <v>13754150059</v>
      </c>
      <c r="D12" s="394" t="s">
        <v>104</v>
      </c>
      <c r="E12" s="405"/>
      <c r="F12" s="394">
        <v>8</v>
      </c>
      <c r="G12" s="394"/>
      <c r="H12" s="405"/>
      <c r="I12" s="405"/>
      <c r="J12" s="405"/>
      <c r="K12" s="392">
        <v>12</v>
      </c>
      <c r="L12" s="392">
        <v>4</v>
      </c>
      <c r="M12" s="392">
        <v>2.6</v>
      </c>
      <c r="N12" s="405">
        <f t="shared" si="1"/>
        <v>124.8</v>
      </c>
      <c r="O12" s="405">
        <v>81</v>
      </c>
      <c r="P12" s="405"/>
      <c r="Q12" s="405"/>
      <c r="R12" s="405">
        <f t="shared" si="0"/>
        <v>81</v>
      </c>
      <c r="S12" s="405">
        <v>20</v>
      </c>
      <c r="T12" s="405"/>
      <c r="U12" s="406" t="s">
        <v>1088</v>
      </c>
    </row>
    <row r="13" ht="26.25" customHeight="1" spans="1:21">
      <c r="A13" s="394" t="s">
        <v>1175</v>
      </c>
      <c r="B13" s="412" t="s">
        <v>1176</v>
      </c>
      <c r="C13" s="394">
        <v>13847592606</v>
      </c>
      <c r="D13" s="394" t="s">
        <v>104</v>
      </c>
      <c r="E13" s="394"/>
      <c r="F13" s="394">
        <v>18</v>
      </c>
      <c r="G13" s="394"/>
      <c r="H13" s="394"/>
      <c r="I13" s="394"/>
      <c r="J13" s="394"/>
      <c r="K13" s="394">
        <v>13</v>
      </c>
      <c r="L13" s="394">
        <v>4.5</v>
      </c>
      <c r="M13" s="394">
        <v>2</v>
      </c>
      <c r="N13" s="405">
        <f t="shared" si="1"/>
        <v>117</v>
      </c>
      <c r="O13" s="405">
        <v>76</v>
      </c>
      <c r="P13" s="394"/>
      <c r="Q13" s="394"/>
      <c r="R13" s="405">
        <f t="shared" si="0"/>
        <v>76</v>
      </c>
      <c r="S13" s="394">
        <v>20</v>
      </c>
      <c r="T13" s="405"/>
      <c r="U13" s="406" t="s">
        <v>1088</v>
      </c>
    </row>
    <row r="14" ht="26.25" customHeight="1" spans="1:21">
      <c r="A14" s="394" t="s">
        <v>1177</v>
      </c>
      <c r="B14" s="412" t="s">
        <v>1178</v>
      </c>
      <c r="C14" s="394">
        <v>15604754728</v>
      </c>
      <c r="D14" s="394" t="s">
        <v>104</v>
      </c>
      <c r="E14" s="394"/>
      <c r="F14" s="394"/>
      <c r="G14" s="394">
        <v>80</v>
      </c>
      <c r="H14" s="394"/>
      <c r="I14" s="394"/>
      <c r="J14" s="394"/>
      <c r="K14" s="394">
        <v>12</v>
      </c>
      <c r="L14" s="394">
        <v>4.5</v>
      </c>
      <c r="M14" s="394">
        <v>1.8</v>
      </c>
      <c r="N14" s="405">
        <f t="shared" si="1"/>
        <v>97.2</v>
      </c>
      <c r="O14" s="405">
        <v>63</v>
      </c>
      <c r="P14" s="394"/>
      <c r="Q14" s="394"/>
      <c r="R14" s="405">
        <f t="shared" si="0"/>
        <v>63</v>
      </c>
      <c r="S14" s="394">
        <v>20</v>
      </c>
      <c r="T14" s="405"/>
      <c r="U14" s="406" t="s">
        <v>1088</v>
      </c>
    </row>
    <row r="15" ht="26.25" customHeight="1" spans="1:21">
      <c r="A15" s="394" t="s">
        <v>1179</v>
      </c>
      <c r="B15" s="412" t="s">
        <v>1180</v>
      </c>
      <c r="C15" s="394">
        <v>18247524906</v>
      </c>
      <c r="D15" s="394" t="s">
        <v>104</v>
      </c>
      <c r="E15" s="405"/>
      <c r="F15" s="394">
        <v>14</v>
      </c>
      <c r="G15" s="394"/>
      <c r="H15" s="405"/>
      <c r="I15" s="405"/>
      <c r="J15" s="405"/>
      <c r="K15" s="392">
        <v>10</v>
      </c>
      <c r="L15" s="392">
        <v>4</v>
      </c>
      <c r="M15" s="392">
        <v>1.6</v>
      </c>
      <c r="N15" s="405">
        <f t="shared" si="1"/>
        <v>64</v>
      </c>
      <c r="O15" s="405">
        <f>N15*0.65</f>
        <v>41.6</v>
      </c>
      <c r="P15" s="405"/>
      <c r="Q15" s="405"/>
      <c r="R15" s="405">
        <f t="shared" si="0"/>
        <v>41.6</v>
      </c>
      <c r="S15" s="405">
        <v>8</v>
      </c>
      <c r="T15" s="405"/>
      <c r="U15" s="406" t="s">
        <v>1088</v>
      </c>
    </row>
    <row r="16" ht="26.25" customHeight="1" spans="1:21">
      <c r="A16" s="394" t="s">
        <v>1181</v>
      </c>
      <c r="B16" s="412" t="s">
        <v>1182</v>
      </c>
      <c r="C16" s="394">
        <v>18247502804</v>
      </c>
      <c r="D16" s="394" t="s">
        <v>143</v>
      </c>
      <c r="E16" s="405"/>
      <c r="F16" s="394">
        <v>3</v>
      </c>
      <c r="G16" s="394"/>
      <c r="H16" s="405"/>
      <c r="I16" s="405"/>
      <c r="J16" s="405"/>
      <c r="K16" s="392">
        <v>12</v>
      </c>
      <c r="L16" s="392">
        <v>3.5</v>
      </c>
      <c r="M16" s="392">
        <v>1.7</v>
      </c>
      <c r="N16" s="405">
        <f t="shared" si="1"/>
        <v>71.4</v>
      </c>
      <c r="O16" s="405">
        <v>46</v>
      </c>
      <c r="P16" s="405"/>
      <c r="Q16" s="405"/>
      <c r="R16" s="405">
        <f t="shared" si="0"/>
        <v>46</v>
      </c>
      <c r="S16" s="405">
        <v>6</v>
      </c>
      <c r="T16" s="405"/>
      <c r="U16" s="406" t="s">
        <v>1088</v>
      </c>
    </row>
    <row r="17" ht="26.25" customHeight="1" spans="1:21">
      <c r="A17" s="394" t="s">
        <v>1183</v>
      </c>
      <c r="B17" s="412" t="s">
        <v>1184</v>
      </c>
      <c r="C17" s="394">
        <v>18647556215</v>
      </c>
      <c r="D17" s="394" t="s">
        <v>104</v>
      </c>
      <c r="E17" s="394"/>
      <c r="F17" s="394">
        <v>14</v>
      </c>
      <c r="G17" s="394"/>
      <c r="H17" s="394"/>
      <c r="I17" s="394"/>
      <c r="J17" s="394"/>
      <c r="K17" s="394">
        <v>15</v>
      </c>
      <c r="L17" s="394">
        <v>3</v>
      </c>
      <c r="M17" s="394">
        <v>1.8</v>
      </c>
      <c r="N17" s="405">
        <f t="shared" si="1"/>
        <v>81</v>
      </c>
      <c r="O17" s="405">
        <v>53</v>
      </c>
      <c r="P17" s="394"/>
      <c r="Q17" s="394"/>
      <c r="R17" s="405">
        <f t="shared" si="0"/>
        <v>53</v>
      </c>
      <c r="S17" s="394">
        <v>15</v>
      </c>
      <c r="T17" s="405"/>
      <c r="U17" s="406" t="s">
        <v>1088</v>
      </c>
    </row>
    <row r="18" ht="26.25" customHeight="1" spans="1:21">
      <c r="A18" s="394" t="s">
        <v>436</v>
      </c>
      <c r="B18" s="412" t="s">
        <v>1185</v>
      </c>
      <c r="C18" s="394">
        <v>18747866572</v>
      </c>
      <c r="D18" s="394" t="s">
        <v>104</v>
      </c>
      <c r="E18" s="394"/>
      <c r="F18" s="394"/>
      <c r="G18" s="394">
        <v>130</v>
      </c>
      <c r="H18" s="394"/>
      <c r="I18" s="394"/>
      <c r="J18" s="394"/>
      <c r="K18" s="394">
        <v>11</v>
      </c>
      <c r="L18" s="394">
        <v>3.3</v>
      </c>
      <c r="M18" s="394">
        <v>1.9</v>
      </c>
      <c r="N18" s="405">
        <f t="shared" si="1"/>
        <v>68.97</v>
      </c>
      <c r="O18" s="405">
        <v>45</v>
      </c>
      <c r="P18" s="394"/>
      <c r="Q18" s="394"/>
      <c r="R18" s="405">
        <f t="shared" si="0"/>
        <v>45</v>
      </c>
      <c r="S18" s="394">
        <v>12</v>
      </c>
      <c r="T18" s="405"/>
      <c r="U18" s="406" t="s">
        <v>1088</v>
      </c>
    </row>
    <row r="19" ht="26.25" customHeight="1" spans="1:21">
      <c r="A19" s="394" t="s">
        <v>1186</v>
      </c>
      <c r="B19" s="412" t="s">
        <v>1187</v>
      </c>
      <c r="C19" s="394">
        <v>13404857813</v>
      </c>
      <c r="D19" s="394" t="s">
        <v>104</v>
      </c>
      <c r="E19" s="394"/>
      <c r="F19" s="394">
        <v>18</v>
      </c>
      <c r="G19" s="394"/>
      <c r="H19" s="394"/>
      <c r="I19" s="394"/>
      <c r="J19" s="394"/>
      <c r="K19" s="394">
        <v>11</v>
      </c>
      <c r="L19" s="394">
        <v>4.3</v>
      </c>
      <c r="M19" s="394">
        <v>1.6</v>
      </c>
      <c r="N19" s="405">
        <f t="shared" si="1"/>
        <v>75.68</v>
      </c>
      <c r="O19" s="405">
        <v>49</v>
      </c>
      <c r="P19" s="394"/>
      <c r="Q19" s="394"/>
      <c r="R19" s="405">
        <f t="shared" si="0"/>
        <v>49</v>
      </c>
      <c r="S19" s="394">
        <v>15</v>
      </c>
      <c r="T19" s="405"/>
      <c r="U19" s="406" t="s">
        <v>1088</v>
      </c>
    </row>
    <row r="20" ht="26.25" customHeight="1" spans="1:21">
      <c r="A20" s="394" t="s">
        <v>1188</v>
      </c>
      <c r="B20" s="412" t="s">
        <v>1189</v>
      </c>
      <c r="C20" s="394">
        <v>15134743689</v>
      </c>
      <c r="D20" s="394" t="s">
        <v>104</v>
      </c>
      <c r="E20" s="394"/>
      <c r="F20" s="394">
        <v>13</v>
      </c>
      <c r="G20" s="394"/>
      <c r="H20" s="394"/>
      <c r="I20" s="394"/>
      <c r="J20" s="394"/>
      <c r="K20" s="394">
        <v>15</v>
      </c>
      <c r="L20" s="394">
        <v>4</v>
      </c>
      <c r="M20" s="394">
        <v>1.8</v>
      </c>
      <c r="N20" s="405">
        <f t="shared" si="1"/>
        <v>108</v>
      </c>
      <c r="O20" s="405">
        <f>N20*0.65</f>
        <v>70.2</v>
      </c>
      <c r="P20" s="394"/>
      <c r="Q20" s="394"/>
      <c r="R20" s="405">
        <f t="shared" si="0"/>
        <v>70.2</v>
      </c>
      <c r="S20" s="394">
        <v>15</v>
      </c>
      <c r="T20" s="405"/>
      <c r="U20" s="406" t="s">
        <v>1088</v>
      </c>
    </row>
    <row r="21" ht="26.25" customHeight="1" spans="1:21">
      <c r="A21" s="394" t="s">
        <v>1190</v>
      </c>
      <c r="B21" s="412" t="s">
        <v>1191</v>
      </c>
      <c r="C21" s="394">
        <v>13947520412</v>
      </c>
      <c r="D21" s="394" t="s">
        <v>104</v>
      </c>
      <c r="E21" s="405"/>
      <c r="F21" s="394">
        <v>18</v>
      </c>
      <c r="G21" s="394"/>
      <c r="H21" s="405"/>
      <c r="I21" s="405"/>
      <c r="J21" s="405"/>
      <c r="K21" s="392">
        <v>13</v>
      </c>
      <c r="L21" s="392">
        <v>3</v>
      </c>
      <c r="M21" s="392">
        <v>1.8</v>
      </c>
      <c r="N21" s="405">
        <f t="shared" si="1"/>
        <v>70.2</v>
      </c>
      <c r="O21" s="405">
        <v>46</v>
      </c>
      <c r="P21" s="405"/>
      <c r="Q21" s="405"/>
      <c r="R21" s="405">
        <f t="shared" si="0"/>
        <v>46</v>
      </c>
      <c r="S21" s="405">
        <v>15</v>
      </c>
      <c r="T21" s="405"/>
      <c r="U21" s="406" t="s">
        <v>1088</v>
      </c>
    </row>
    <row r="22" ht="26.25" customHeight="1" spans="1:21">
      <c r="A22" s="394" t="s">
        <v>1192</v>
      </c>
      <c r="B22" s="412" t="s">
        <v>1193</v>
      </c>
      <c r="C22" s="394">
        <v>15847566328</v>
      </c>
      <c r="D22" s="394" t="s">
        <v>143</v>
      </c>
      <c r="E22" s="394"/>
      <c r="F22" s="394">
        <v>24</v>
      </c>
      <c r="G22" s="394"/>
      <c r="H22" s="394"/>
      <c r="I22" s="394"/>
      <c r="J22" s="394"/>
      <c r="K22" s="394">
        <v>14</v>
      </c>
      <c r="L22" s="394">
        <v>3.5</v>
      </c>
      <c r="M22" s="394">
        <v>2.5</v>
      </c>
      <c r="N22" s="405">
        <f t="shared" si="1"/>
        <v>122.5</v>
      </c>
      <c r="O22" s="405">
        <v>80</v>
      </c>
      <c r="P22" s="394"/>
      <c r="Q22" s="394"/>
      <c r="R22" s="405">
        <f t="shared" si="0"/>
        <v>80</v>
      </c>
      <c r="S22" s="394">
        <v>20</v>
      </c>
      <c r="T22" s="405"/>
      <c r="U22" s="406" t="s">
        <v>1088</v>
      </c>
    </row>
    <row r="23" ht="26.25" customHeight="1" spans="1:21">
      <c r="A23" s="413" t="s">
        <v>1194</v>
      </c>
      <c r="B23" s="412" t="s">
        <v>1195</v>
      </c>
      <c r="C23" s="394">
        <v>13948956933</v>
      </c>
      <c r="D23" s="394" t="s">
        <v>104</v>
      </c>
      <c r="E23" s="394"/>
      <c r="F23" s="394">
        <v>15</v>
      </c>
      <c r="G23" s="394"/>
      <c r="H23" s="394"/>
      <c r="I23" s="394"/>
      <c r="J23" s="394"/>
      <c r="K23" s="394">
        <v>24</v>
      </c>
      <c r="L23" s="394">
        <v>3</v>
      </c>
      <c r="M23" s="394">
        <v>1.9</v>
      </c>
      <c r="N23" s="405">
        <f t="shared" si="1"/>
        <v>136.8</v>
      </c>
      <c r="O23" s="405">
        <v>89</v>
      </c>
      <c r="P23" s="394"/>
      <c r="Q23" s="394"/>
      <c r="R23" s="405">
        <f t="shared" si="0"/>
        <v>89</v>
      </c>
      <c r="S23" s="394">
        <v>18</v>
      </c>
      <c r="T23" s="405"/>
      <c r="U23" s="406" t="s">
        <v>1088</v>
      </c>
    </row>
    <row r="24" ht="26.25" customHeight="1" spans="1:21">
      <c r="A24" s="394" t="s">
        <v>1196</v>
      </c>
      <c r="B24" s="412" t="s">
        <v>1197</v>
      </c>
      <c r="C24" s="394">
        <v>15847582672</v>
      </c>
      <c r="D24" s="394" t="s">
        <v>104</v>
      </c>
      <c r="E24" s="394"/>
      <c r="F24" s="394">
        <v>13</v>
      </c>
      <c r="G24" s="394"/>
      <c r="H24" s="394"/>
      <c r="I24" s="394"/>
      <c r="J24" s="394"/>
      <c r="K24" s="394">
        <v>14</v>
      </c>
      <c r="L24" s="394">
        <v>4.5</v>
      </c>
      <c r="M24" s="394">
        <v>2</v>
      </c>
      <c r="N24" s="405">
        <f t="shared" si="1"/>
        <v>126</v>
      </c>
      <c r="O24" s="405">
        <f>N24*0.65</f>
        <v>81.9</v>
      </c>
      <c r="P24" s="394"/>
      <c r="Q24" s="394"/>
      <c r="R24" s="405">
        <f t="shared" si="0"/>
        <v>81.9</v>
      </c>
      <c r="S24" s="394">
        <v>30</v>
      </c>
      <c r="T24" s="405"/>
      <c r="U24" s="406" t="s">
        <v>1088</v>
      </c>
    </row>
    <row r="25" ht="26.25" customHeight="1" spans="1:21">
      <c r="A25" s="394" t="s">
        <v>1198</v>
      </c>
      <c r="B25" s="412" t="s">
        <v>1199</v>
      </c>
      <c r="C25" s="394">
        <v>13087159417</v>
      </c>
      <c r="D25" s="394" t="s">
        <v>104</v>
      </c>
      <c r="E25" s="394"/>
      <c r="F25" s="394">
        <v>5</v>
      </c>
      <c r="G25" s="394"/>
      <c r="H25" s="394"/>
      <c r="I25" s="394"/>
      <c r="J25" s="394"/>
      <c r="K25" s="394">
        <v>13</v>
      </c>
      <c r="L25" s="394">
        <v>3.4</v>
      </c>
      <c r="M25" s="394">
        <v>2</v>
      </c>
      <c r="N25" s="405">
        <f t="shared" si="1"/>
        <v>88.4</v>
      </c>
      <c r="O25" s="405">
        <v>57</v>
      </c>
      <c r="P25" s="394"/>
      <c r="Q25" s="394"/>
      <c r="R25" s="405">
        <f t="shared" si="0"/>
        <v>57</v>
      </c>
      <c r="S25" s="394">
        <v>15</v>
      </c>
      <c r="T25" s="405"/>
      <c r="U25" s="406" t="s">
        <v>1088</v>
      </c>
    </row>
    <row r="26" ht="26.25" customHeight="1" spans="1:21">
      <c r="A26" s="394" t="s">
        <v>1200</v>
      </c>
      <c r="B26" s="412" t="s">
        <v>1201</v>
      </c>
      <c r="C26" s="394">
        <v>15134788114</v>
      </c>
      <c r="D26" s="394" t="s">
        <v>104</v>
      </c>
      <c r="E26" s="394"/>
      <c r="F26" s="394">
        <v>14</v>
      </c>
      <c r="G26" s="394"/>
      <c r="H26" s="394"/>
      <c r="I26" s="394"/>
      <c r="J26" s="394"/>
      <c r="K26" s="394">
        <v>14</v>
      </c>
      <c r="L26" s="394">
        <v>4.3</v>
      </c>
      <c r="M26" s="394">
        <v>2</v>
      </c>
      <c r="N26" s="405">
        <f t="shared" si="1"/>
        <v>120.4</v>
      </c>
      <c r="O26" s="405">
        <v>78</v>
      </c>
      <c r="P26" s="394"/>
      <c r="Q26" s="394"/>
      <c r="R26" s="405">
        <f t="shared" si="0"/>
        <v>78</v>
      </c>
      <c r="S26" s="394">
        <v>15</v>
      </c>
      <c r="T26" s="405"/>
      <c r="U26" s="406" t="s">
        <v>1088</v>
      </c>
    </row>
    <row r="27" ht="26.25" customHeight="1" spans="1:21">
      <c r="A27" s="394" t="s">
        <v>1202</v>
      </c>
      <c r="B27" s="394" t="s">
        <v>1203</v>
      </c>
      <c r="C27" s="394">
        <v>15714759814</v>
      </c>
      <c r="D27" s="394" t="s">
        <v>104</v>
      </c>
      <c r="E27" s="394"/>
      <c r="F27" s="394">
        <v>15</v>
      </c>
      <c r="G27" s="394"/>
      <c r="H27" s="394"/>
      <c r="I27" s="394"/>
      <c r="J27" s="394"/>
      <c r="K27" s="394">
        <v>13</v>
      </c>
      <c r="L27" s="394">
        <v>3.8</v>
      </c>
      <c r="M27" s="394">
        <v>2.6</v>
      </c>
      <c r="N27" s="405">
        <f t="shared" si="1"/>
        <v>128.44</v>
      </c>
      <c r="O27" s="405">
        <v>83</v>
      </c>
      <c r="P27" s="394"/>
      <c r="Q27" s="394"/>
      <c r="R27" s="405">
        <f t="shared" si="0"/>
        <v>83</v>
      </c>
      <c r="S27" s="394">
        <v>18</v>
      </c>
      <c r="T27" s="405"/>
      <c r="U27" s="406" t="s">
        <v>1088</v>
      </c>
    </row>
    <row r="28" ht="26.25" customHeight="1" spans="1:21">
      <c r="A28" s="394" t="s">
        <v>1204</v>
      </c>
      <c r="B28" s="412" t="s">
        <v>1205</v>
      </c>
      <c r="C28" s="394">
        <v>15715775790</v>
      </c>
      <c r="D28" s="394" t="s">
        <v>143</v>
      </c>
      <c r="E28" s="394"/>
      <c r="F28" s="394">
        <v>10</v>
      </c>
      <c r="G28" s="394"/>
      <c r="H28" s="394"/>
      <c r="I28" s="394"/>
      <c r="J28" s="394"/>
      <c r="K28" s="394">
        <v>6</v>
      </c>
      <c r="L28" s="394">
        <v>3.5</v>
      </c>
      <c r="M28" s="394">
        <v>2</v>
      </c>
      <c r="N28" s="405">
        <f t="shared" si="1"/>
        <v>42</v>
      </c>
      <c r="O28" s="405">
        <f>N28*0.65</f>
        <v>27.3</v>
      </c>
      <c r="P28" s="394"/>
      <c r="Q28" s="394"/>
      <c r="R28" s="405">
        <f t="shared" si="0"/>
        <v>27.3</v>
      </c>
      <c r="S28" s="394">
        <v>12</v>
      </c>
      <c r="T28" s="405"/>
      <c r="U28" s="406" t="s">
        <v>1088</v>
      </c>
    </row>
    <row r="29" ht="26.25" customHeight="1" spans="1:21">
      <c r="A29" s="394" t="s">
        <v>1206</v>
      </c>
      <c r="B29" s="412" t="s">
        <v>1207</v>
      </c>
      <c r="C29" s="394">
        <v>13848755465</v>
      </c>
      <c r="D29" s="394" t="s">
        <v>104</v>
      </c>
      <c r="E29" s="394"/>
      <c r="F29" s="394">
        <v>17</v>
      </c>
      <c r="G29" s="394"/>
      <c r="H29" s="405"/>
      <c r="I29" s="405"/>
      <c r="J29" s="405"/>
      <c r="K29" s="392">
        <v>14</v>
      </c>
      <c r="L29" s="392">
        <v>4</v>
      </c>
      <c r="M29" s="392">
        <v>2</v>
      </c>
      <c r="N29" s="405">
        <f t="shared" si="1"/>
        <v>112</v>
      </c>
      <c r="O29" s="405">
        <f>N29*0.65</f>
        <v>72.8</v>
      </c>
      <c r="P29" s="405"/>
      <c r="Q29" s="405"/>
      <c r="R29" s="405">
        <f t="shared" si="0"/>
        <v>72.8</v>
      </c>
      <c r="S29" s="405">
        <v>16</v>
      </c>
      <c r="T29" s="405"/>
      <c r="U29" s="406" t="s">
        <v>1088</v>
      </c>
    </row>
    <row r="30" ht="26.25" customHeight="1" spans="1:21">
      <c r="A30" s="394" t="s">
        <v>1208</v>
      </c>
      <c r="B30" s="412" t="s">
        <v>1209</v>
      </c>
      <c r="C30" s="394">
        <v>13754150069</v>
      </c>
      <c r="D30" s="394" t="s">
        <v>104</v>
      </c>
      <c r="E30" s="394"/>
      <c r="F30" s="394">
        <v>55</v>
      </c>
      <c r="G30" s="394"/>
      <c r="H30" s="405"/>
      <c r="I30" s="405"/>
      <c r="J30" s="405"/>
      <c r="K30" s="392">
        <v>22</v>
      </c>
      <c r="L30" s="392">
        <v>4</v>
      </c>
      <c r="M30" s="392">
        <v>3</v>
      </c>
      <c r="N30" s="405">
        <f t="shared" si="1"/>
        <v>264</v>
      </c>
      <c r="O30" s="405">
        <f>N30*0.65</f>
        <v>171.6</v>
      </c>
      <c r="P30" s="405"/>
      <c r="Q30" s="405"/>
      <c r="R30" s="405">
        <f t="shared" si="0"/>
        <v>171.6</v>
      </c>
      <c r="S30" s="405">
        <v>40</v>
      </c>
      <c r="T30" s="405"/>
      <c r="U30" s="406" t="s">
        <v>1088</v>
      </c>
    </row>
    <row r="31" ht="26.25" customHeight="1" spans="1:21">
      <c r="A31" s="394" t="s">
        <v>1210</v>
      </c>
      <c r="B31" s="412" t="s">
        <v>1211</v>
      </c>
      <c r="C31" s="394">
        <v>13754150065</v>
      </c>
      <c r="D31" s="394" t="s">
        <v>104</v>
      </c>
      <c r="E31" s="394"/>
      <c r="F31" s="394">
        <v>20</v>
      </c>
      <c r="G31" s="394"/>
      <c r="H31" s="405">
        <v>1804</v>
      </c>
      <c r="I31" s="405">
        <v>1</v>
      </c>
      <c r="J31" s="405"/>
      <c r="K31" s="392">
        <v>17</v>
      </c>
      <c r="L31" s="392">
        <v>3.9</v>
      </c>
      <c r="M31" s="392">
        <v>2.4</v>
      </c>
      <c r="N31" s="405">
        <f t="shared" si="1"/>
        <v>159.12</v>
      </c>
      <c r="O31" s="405">
        <v>106</v>
      </c>
      <c r="P31" s="405"/>
      <c r="Q31" s="405"/>
      <c r="R31" s="405">
        <f t="shared" si="0"/>
        <v>106</v>
      </c>
      <c r="S31" s="405">
        <v>26</v>
      </c>
      <c r="T31" s="405"/>
      <c r="U31" s="406" t="s">
        <v>1088</v>
      </c>
    </row>
    <row r="32" ht="26.25" customHeight="1" spans="1:21">
      <c r="A32" s="394" t="s">
        <v>1212</v>
      </c>
      <c r="B32" s="412" t="s">
        <v>1213</v>
      </c>
      <c r="C32" s="394">
        <v>13849549695</v>
      </c>
      <c r="D32" s="394" t="s">
        <v>104</v>
      </c>
      <c r="E32" s="394"/>
      <c r="F32" s="394"/>
      <c r="G32" s="394">
        <v>70</v>
      </c>
      <c r="H32" s="394"/>
      <c r="I32" s="394"/>
      <c r="J32" s="394"/>
      <c r="K32" s="394">
        <v>10</v>
      </c>
      <c r="L32" s="394">
        <v>3.8</v>
      </c>
      <c r="M32" s="394">
        <v>1.5</v>
      </c>
      <c r="N32" s="405">
        <f t="shared" si="1"/>
        <v>57</v>
      </c>
      <c r="O32" s="405">
        <v>37</v>
      </c>
      <c r="P32" s="394"/>
      <c r="Q32" s="394"/>
      <c r="R32" s="405">
        <f t="shared" si="0"/>
        <v>37</v>
      </c>
      <c r="S32" s="394">
        <v>8</v>
      </c>
      <c r="T32" s="405"/>
      <c r="U32" s="406" t="s">
        <v>1088</v>
      </c>
    </row>
    <row r="33" ht="26.25" customHeight="1" spans="1:21">
      <c r="A33" s="394" t="s">
        <v>1214</v>
      </c>
      <c r="B33" s="412" t="s">
        <v>1215</v>
      </c>
      <c r="C33" s="394">
        <v>15048566077</v>
      </c>
      <c r="D33" s="394" t="s">
        <v>104</v>
      </c>
      <c r="E33" s="394"/>
      <c r="F33" s="394">
        <v>24</v>
      </c>
      <c r="G33" s="394"/>
      <c r="H33" s="394"/>
      <c r="I33" s="394"/>
      <c r="J33" s="394"/>
      <c r="K33" s="394">
        <v>10</v>
      </c>
      <c r="L33" s="394">
        <v>3.5</v>
      </c>
      <c r="M33" s="394">
        <v>1.6</v>
      </c>
      <c r="N33" s="405">
        <f t="shared" si="1"/>
        <v>56</v>
      </c>
      <c r="O33" s="405">
        <f>N33*0.65</f>
        <v>36.4</v>
      </c>
      <c r="P33" s="394"/>
      <c r="Q33" s="394"/>
      <c r="R33" s="405">
        <f t="shared" si="0"/>
        <v>36.4</v>
      </c>
      <c r="S33" s="394">
        <v>8</v>
      </c>
      <c r="T33" s="405"/>
      <c r="U33" s="406" t="s">
        <v>1088</v>
      </c>
    </row>
    <row r="34" ht="26.25" customHeight="1" spans="1:21">
      <c r="A34" s="394" t="s">
        <v>1216</v>
      </c>
      <c r="B34" s="412" t="s">
        <v>1217</v>
      </c>
      <c r="C34" s="394">
        <v>15047154302</v>
      </c>
      <c r="D34" s="394" t="s">
        <v>143</v>
      </c>
      <c r="E34" s="394"/>
      <c r="F34" s="394">
        <v>15</v>
      </c>
      <c r="G34" s="394"/>
      <c r="H34" s="405"/>
      <c r="I34" s="405"/>
      <c r="J34" s="405"/>
      <c r="K34" s="392">
        <v>12</v>
      </c>
      <c r="L34" s="392">
        <v>4</v>
      </c>
      <c r="M34" s="392">
        <v>1.6</v>
      </c>
      <c r="N34" s="405">
        <f t="shared" si="1"/>
        <v>76.8</v>
      </c>
      <c r="O34" s="405">
        <v>50</v>
      </c>
      <c r="P34" s="405"/>
      <c r="Q34" s="405"/>
      <c r="R34" s="405">
        <f t="shared" si="0"/>
        <v>50</v>
      </c>
      <c r="S34" s="405">
        <v>12</v>
      </c>
      <c r="T34" s="405"/>
      <c r="U34" s="406" t="s">
        <v>1088</v>
      </c>
    </row>
    <row r="35" ht="26.25" customHeight="1" spans="1:21">
      <c r="A35" s="394" t="s">
        <v>1218</v>
      </c>
      <c r="B35" s="412" t="s">
        <v>1219</v>
      </c>
      <c r="C35" s="394">
        <v>13126541749</v>
      </c>
      <c r="D35" s="394" t="s">
        <v>104</v>
      </c>
      <c r="E35" s="394"/>
      <c r="F35" s="394"/>
      <c r="G35" s="394">
        <v>60</v>
      </c>
      <c r="H35" s="405"/>
      <c r="I35" s="405"/>
      <c r="J35" s="405"/>
      <c r="K35" s="392">
        <v>9.5</v>
      </c>
      <c r="L35" s="392">
        <v>3.5</v>
      </c>
      <c r="M35" s="392">
        <v>2.6</v>
      </c>
      <c r="N35" s="405">
        <f t="shared" si="1"/>
        <v>86.45</v>
      </c>
      <c r="O35" s="405">
        <v>56</v>
      </c>
      <c r="P35" s="405"/>
      <c r="Q35" s="405"/>
      <c r="R35" s="405">
        <f t="shared" si="0"/>
        <v>56</v>
      </c>
      <c r="S35" s="405">
        <v>8</v>
      </c>
      <c r="T35" s="405"/>
      <c r="U35" s="406" t="s">
        <v>1088</v>
      </c>
    </row>
    <row r="36" ht="26.25" customHeight="1" spans="1:21">
      <c r="A36" s="394" t="s">
        <v>1220</v>
      </c>
      <c r="B36" s="394" t="s">
        <v>1221</v>
      </c>
      <c r="C36" s="394">
        <v>18686276358</v>
      </c>
      <c r="D36" s="394" t="s">
        <v>104</v>
      </c>
      <c r="E36" s="394"/>
      <c r="F36" s="394">
        <v>22</v>
      </c>
      <c r="G36" s="394"/>
      <c r="H36" s="394"/>
      <c r="I36" s="394"/>
      <c r="J36" s="394"/>
      <c r="K36" s="394">
        <v>13</v>
      </c>
      <c r="L36" s="394">
        <v>4</v>
      </c>
      <c r="M36" s="394">
        <v>2</v>
      </c>
      <c r="N36" s="405">
        <f t="shared" si="1"/>
        <v>104</v>
      </c>
      <c r="O36" s="405">
        <f>N36*0.65</f>
        <v>67.6</v>
      </c>
      <c r="P36" s="394"/>
      <c r="Q36" s="394"/>
      <c r="R36" s="405">
        <f t="shared" si="0"/>
        <v>67.6</v>
      </c>
      <c r="S36" s="394">
        <v>20</v>
      </c>
      <c r="T36" s="405"/>
      <c r="U36" s="406" t="s">
        <v>1088</v>
      </c>
    </row>
    <row r="37" ht="26.25" customHeight="1" spans="1:21">
      <c r="A37" s="394" t="s">
        <v>1222</v>
      </c>
      <c r="B37" s="394" t="s">
        <v>1223</v>
      </c>
      <c r="C37" s="394">
        <v>13847959721</v>
      </c>
      <c r="D37" s="394" t="s">
        <v>104</v>
      </c>
      <c r="E37" s="394"/>
      <c r="F37" s="394">
        <v>38</v>
      </c>
      <c r="G37" s="394"/>
      <c r="H37" s="394"/>
      <c r="I37" s="394"/>
      <c r="J37" s="394"/>
      <c r="K37" s="394">
        <v>15</v>
      </c>
      <c r="L37" s="394">
        <v>4</v>
      </c>
      <c r="M37" s="394">
        <v>2</v>
      </c>
      <c r="N37" s="405">
        <f t="shared" si="1"/>
        <v>120</v>
      </c>
      <c r="O37" s="405">
        <f>N37*0.65</f>
        <v>78</v>
      </c>
      <c r="P37" s="394"/>
      <c r="Q37" s="394"/>
      <c r="R37" s="406">
        <f t="shared" si="0"/>
        <v>78</v>
      </c>
      <c r="S37" s="394">
        <v>26</v>
      </c>
      <c r="T37" s="394"/>
      <c r="U37" s="406" t="s">
        <v>1088</v>
      </c>
    </row>
    <row r="38" ht="26.25" customHeight="1" spans="1:21">
      <c r="A38" s="414" t="s">
        <v>72</v>
      </c>
      <c r="B38" s="415"/>
      <c r="C38" s="416"/>
      <c r="D38" s="377"/>
      <c r="E38" s="377"/>
      <c r="F38" s="375">
        <f>SUM(F7:F37)</f>
        <v>499</v>
      </c>
      <c r="G38" s="375">
        <f>SUM(G7:G37)</f>
        <v>466</v>
      </c>
      <c r="H38" s="375"/>
      <c r="I38" s="375">
        <f>SUM(I7:I37)</f>
        <v>2</v>
      </c>
      <c r="J38" s="375"/>
      <c r="K38" s="375"/>
      <c r="L38" s="375"/>
      <c r="M38" s="375"/>
      <c r="N38" s="375">
        <f>SUM(N7:N37)</f>
        <v>3411.94</v>
      </c>
      <c r="O38" s="375">
        <f>SUM(O7:O37)</f>
        <v>2219</v>
      </c>
      <c r="P38" s="375"/>
      <c r="Q38" s="375"/>
      <c r="R38" s="375">
        <f>SUM(R7:R37)</f>
        <v>2219</v>
      </c>
      <c r="S38" s="375">
        <f>SUM(S7:S37)</f>
        <v>531</v>
      </c>
      <c r="T38" s="377"/>
      <c r="U38" s="417"/>
    </row>
    <row r="39" ht="21" customHeight="1" spans="1:21">
      <c r="A39" s="380" t="s">
        <v>166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9"/>
    </row>
    <row r="40" ht="32.25" customHeight="1" spans="1:21">
      <c r="A40" s="361" t="s">
        <v>116</v>
      </c>
      <c r="B40" s="362"/>
      <c r="C40" s="362"/>
      <c r="D40" s="362"/>
      <c r="E40" s="362"/>
      <c r="F40" s="362"/>
      <c r="G40" s="362"/>
      <c r="H40" s="362"/>
      <c r="I40" s="361" t="s">
        <v>117</v>
      </c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85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38:C38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showGridLines="0" tabSelected="1" workbookViewId="0">
      <selection activeCell="B68" sqref="B68"/>
    </sheetView>
  </sheetViews>
  <sheetFormatPr defaultColWidth="6" defaultRowHeight="13.5" customHeight="1"/>
  <cols>
    <col min="1" max="1" width="12.75" style="360" customWidth="1"/>
    <col min="2" max="2" width="20.725" style="360" customWidth="1"/>
    <col min="3" max="3" width="13.1833333333333" style="360" customWidth="1"/>
    <col min="4" max="4" width="4.45833333333333" style="360" customWidth="1"/>
    <col min="5" max="7" width="4.81666666666667" style="360" customWidth="1"/>
    <col min="8" max="9" width="3.63333333333333" style="360" customWidth="1"/>
    <col min="10" max="13" width="4.81666666666667" style="360" customWidth="1"/>
    <col min="14" max="14" width="7.125" style="360" customWidth="1"/>
    <col min="15" max="15" width="5.875" style="360" customWidth="1"/>
    <col min="16" max="17" width="3.625" style="360" customWidth="1"/>
    <col min="18" max="19" width="4.81666666666667" style="360" customWidth="1"/>
    <col min="20" max="20" width="5.725" style="360" customWidth="1"/>
    <col min="21" max="21" width="7.25" style="359" customWidth="1"/>
    <col min="22" max="16382" width="6" style="360" customWidth="1"/>
    <col min="16383" max="16384" width="6" style="360"/>
  </cols>
  <sheetData>
    <row r="1" ht="15.75" customHeight="1" spans="1:21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85"/>
    </row>
    <row r="2" ht="22.5" customHeight="1" spans="1:2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86"/>
    </row>
    <row r="3" ht="24.95" customHeight="1" spans="1:21">
      <c r="A3" s="365" t="s">
        <v>118</v>
      </c>
      <c r="B3" s="366"/>
      <c r="C3" s="367"/>
      <c r="D3" s="368"/>
      <c r="E3" s="368"/>
      <c r="F3" s="365" t="s">
        <v>1224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87"/>
    </row>
    <row r="4" s="359" customFormat="1" ht="35" customHeight="1" spans="1:21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69" t="s">
        <v>85</v>
      </c>
      <c r="I4" s="371"/>
      <c r="J4" s="382" t="s">
        <v>8</v>
      </c>
      <c r="K4" s="383"/>
      <c r="L4" s="383"/>
      <c r="M4" s="383"/>
      <c r="N4" s="383"/>
      <c r="O4" s="383"/>
      <c r="P4" s="383"/>
      <c r="Q4" s="383"/>
      <c r="R4" s="384"/>
      <c r="S4" s="369" t="s">
        <v>9</v>
      </c>
      <c r="T4" s="371"/>
      <c r="U4" s="369" t="s">
        <v>86</v>
      </c>
    </row>
    <row r="5" s="359" customFormat="1" ht="21" customHeight="1" spans="1:21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92</v>
      </c>
      <c r="I5" s="369" t="s">
        <v>93</v>
      </c>
      <c r="J5" s="369" t="s">
        <v>15</v>
      </c>
      <c r="K5" s="369" t="s">
        <v>94</v>
      </c>
      <c r="L5" s="371"/>
      <c r="M5" s="371"/>
      <c r="N5" s="371"/>
      <c r="O5" s="371"/>
      <c r="P5" s="369" t="s">
        <v>95</v>
      </c>
      <c r="Q5" s="371"/>
      <c r="R5" s="369" t="s">
        <v>18</v>
      </c>
      <c r="S5" s="369" t="s">
        <v>19</v>
      </c>
      <c r="T5" s="369" t="s">
        <v>20</v>
      </c>
      <c r="U5" s="371"/>
    </row>
    <row r="6" s="359" customFormat="1" ht="72" customHeight="1" spans="1:21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69" t="s">
        <v>96</v>
      </c>
      <c r="L6" s="369" t="s">
        <v>97</v>
      </c>
      <c r="M6" s="369" t="s">
        <v>98</v>
      </c>
      <c r="N6" s="369" t="s">
        <v>99</v>
      </c>
      <c r="O6" s="369" t="s">
        <v>100</v>
      </c>
      <c r="P6" s="369" t="s">
        <v>101</v>
      </c>
      <c r="Q6" s="369" t="s">
        <v>100</v>
      </c>
      <c r="R6" s="371"/>
      <c r="S6" s="371"/>
      <c r="T6" s="371"/>
      <c r="U6" s="371"/>
    </row>
    <row r="7" ht="21" customHeight="1" spans="1:21">
      <c r="A7" s="404" t="s">
        <v>1225</v>
      </c>
      <c r="B7" s="405" t="s">
        <v>1226</v>
      </c>
      <c r="C7" s="405">
        <v>15144999414</v>
      </c>
      <c r="D7" s="405" t="s">
        <v>143</v>
      </c>
      <c r="E7" s="406"/>
      <c r="F7" s="406">
        <v>12</v>
      </c>
      <c r="G7" s="406"/>
      <c r="H7" s="406"/>
      <c r="I7" s="406"/>
      <c r="J7" s="406"/>
      <c r="K7" s="406">
        <v>9</v>
      </c>
      <c r="L7" s="406">
        <v>4</v>
      </c>
      <c r="M7" s="406">
        <v>2.2</v>
      </c>
      <c r="N7" s="394">
        <f>K7*L7*M7</f>
        <v>79.2</v>
      </c>
      <c r="O7" s="394">
        <v>51</v>
      </c>
      <c r="P7" s="394"/>
      <c r="Q7" s="394"/>
      <c r="R7" s="394">
        <f t="shared" ref="R7:R58" si="0">Q7+O7</f>
        <v>51</v>
      </c>
      <c r="S7" s="406">
        <v>15</v>
      </c>
      <c r="T7" s="406"/>
      <c r="U7" s="406" t="s">
        <v>313</v>
      </c>
    </row>
    <row r="8" ht="21" customHeight="1" spans="1:21">
      <c r="A8" s="404" t="s">
        <v>1227</v>
      </c>
      <c r="B8" s="405" t="s">
        <v>1228</v>
      </c>
      <c r="C8" s="405">
        <v>13848952821</v>
      </c>
      <c r="D8" s="405" t="s">
        <v>104</v>
      </c>
      <c r="E8" s="406"/>
      <c r="F8" s="406">
        <v>15</v>
      </c>
      <c r="G8" s="406"/>
      <c r="H8" s="406"/>
      <c r="I8" s="406">
        <v>1</v>
      </c>
      <c r="J8" s="406"/>
      <c r="K8" s="406">
        <v>13</v>
      </c>
      <c r="L8" s="406">
        <v>3.5</v>
      </c>
      <c r="M8" s="406">
        <v>2.8</v>
      </c>
      <c r="N8" s="394">
        <f t="shared" ref="N8:N39" si="1">K8*L8*M8</f>
        <v>127.4</v>
      </c>
      <c r="O8" s="394">
        <v>83</v>
      </c>
      <c r="P8" s="394"/>
      <c r="Q8" s="394"/>
      <c r="R8" s="394">
        <f t="shared" si="0"/>
        <v>83</v>
      </c>
      <c r="S8" s="406">
        <v>35</v>
      </c>
      <c r="T8" s="406"/>
      <c r="U8" s="406" t="s">
        <v>1088</v>
      </c>
    </row>
    <row r="9" ht="21" customHeight="1" spans="1:21">
      <c r="A9" s="404" t="s">
        <v>1229</v>
      </c>
      <c r="B9" s="405" t="s">
        <v>1230</v>
      </c>
      <c r="C9" s="405">
        <v>13948850684</v>
      </c>
      <c r="D9" s="405" t="s">
        <v>104</v>
      </c>
      <c r="E9" s="405"/>
      <c r="F9" s="405">
        <v>31</v>
      </c>
      <c r="G9" s="405"/>
      <c r="H9" s="405"/>
      <c r="I9" s="405"/>
      <c r="J9" s="405"/>
      <c r="K9" s="405">
        <v>14</v>
      </c>
      <c r="L9" s="405">
        <v>3.8</v>
      </c>
      <c r="M9" s="405">
        <v>2.9</v>
      </c>
      <c r="N9" s="394">
        <f t="shared" si="1"/>
        <v>154.28</v>
      </c>
      <c r="O9" s="394">
        <v>100</v>
      </c>
      <c r="P9" s="394"/>
      <c r="Q9" s="394"/>
      <c r="R9" s="394">
        <f t="shared" si="0"/>
        <v>100</v>
      </c>
      <c r="S9" s="405">
        <v>20</v>
      </c>
      <c r="T9" s="405"/>
      <c r="U9" s="406" t="s">
        <v>286</v>
      </c>
    </row>
    <row r="10" ht="21" customHeight="1" spans="1:21">
      <c r="A10" s="407" t="s">
        <v>1231</v>
      </c>
      <c r="B10" s="405" t="s">
        <v>1232</v>
      </c>
      <c r="C10" s="405">
        <v>13848934770</v>
      </c>
      <c r="D10" s="405" t="s">
        <v>104</v>
      </c>
      <c r="E10" s="405"/>
      <c r="F10" s="405">
        <v>82</v>
      </c>
      <c r="G10" s="405">
        <v>18</v>
      </c>
      <c r="H10" s="405"/>
      <c r="I10" s="405">
        <v>1</v>
      </c>
      <c r="J10" s="405"/>
      <c r="K10" s="405">
        <v>20</v>
      </c>
      <c r="L10" s="405">
        <v>5</v>
      </c>
      <c r="M10" s="405">
        <v>2.9</v>
      </c>
      <c r="N10" s="394">
        <f t="shared" si="1"/>
        <v>290</v>
      </c>
      <c r="O10" s="394">
        <v>189</v>
      </c>
      <c r="P10" s="394"/>
      <c r="Q10" s="394"/>
      <c r="R10" s="394">
        <f t="shared" si="0"/>
        <v>189</v>
      </c>
      <c r="S10" s="405">
        <v>110</v>
      </c>
      <c r="T10" s="405"/>
      <c r="U10" s="406" t="s">
        <v>283</v>
      </c>
    </row>
    <row r="11" ht="21" customHeight="1" spans="1:21">
      <c r="A11" s="404" t="s">
        <v>1233</v>
      </c>
      <c r="B11" s="405" t="s">
        <v>1234</v>
      </c>
      <c r="C11" s="405">
        <v>15134708166</v>
      </c>
      <c r="D11" s="405" t="s">
        <v>143</v>
      </c>
      <c r="E11" s="406"/>
      <c r="F11" s="406">
        <v>7</v>
      </c>
      <c r="G11" s="406"/>
      <c r="H11" s="406"/>
      <c r="I11" s="406"/>
      <c r="J11" s="406"/>
      <c r="K11" s="406">
        <v>17</v>
      </c>
      <c r="L11" s="406">
        <v>3</v>
      </c>
      <c r="M11" s="406">
        <v>2.8</v>
      </c>
      <c r="N11" s="394">
        <f t="shared" si="1"/>
        <v>142.8</v>
      </c>
      <c r="O11" s="394">
        <v>93</v>
      </c>
      <c r="P11" s="394"/>
      <c r="Q11" s="394"/>
      <c r="R11" s="394">
        <v>93</v>
      </c>
      <c r="S11" s="406">
        <v>15</v>
      </c>
      <c r="T11" s="406"/>
      <c r="U11" s="406" t="s">
        <v>1235</v>
      </c>
    </row>
    <row r="12" ht="21" customHeight="1" spans="1:21">
      <c r="A12" s="404" t="s">
        <v>1236</v>
      </c>
      <c r="B12" s="405" t="s">
        <v>1237</v>
      </c>
      <c r="C12" s="405">
        <v>13474759770</v>
      </c>
      <c r="D12" s="405" t="s">
        <v>104</v>
      </c>
      <c r="E12" s="406"/>
      <c r="F12" s="406">
        <v>34</v>
      </c>
      <c r="G12" s="406"/>
      <c r="H12" s="406"/>
      <c r="I12" s="406"/>
      <c r="J12" s="406"/>
      <c r="K12" s="406">
        <v>14</v>
      </c>
      <c r="L12" s="406">
        <v>4.6</v>
      </c>
      <c r="M12" s="406">
        <v>1.8</v>
      </c>
      <c r="N12" s="394">
        <f t="shared" si="1"/>
        <v>115.92</v>
      </c>
      <c r="O12" s="394">
        <v>75</v>
      </c>
      <c r="P12" s="394"/>
      <c r="Q12" s="394"/>
      <c r="R12" s="394">
        <f t="shared" si="0"/>
        <v>75</v>
      </c>
      <c r="S12" s="406">
        <v>66</v>
      </c>
      <c r="T12" s="406"/>
      <c r="U12" s="406" t="s">
        <v>1238</v>
      </c>
    </row>
    <row r="13" ht="21" customHeight="1" spans="1:21">
      <c r="A13" s="404" t="s">
        <v>1239</v>
      </c>
      <c r="B13" s="405" t="s">
        <v>1240</v>
      </c>
      <c r="C13" s="405">
        <v>13474858096</v>
      </c>
      <c r="D13" s="405" t="s">
        <v>104</v>
      </c>
      <c r="E13" s="406"/>
      <c r="F13" s="406">
        <v>22</v>
      </c>
      <c r="G13" s="406">
        <v>16</v>
      </c>
      <c r="H13" s="406"/>
      <c r="I13" s="406"/>
      <c r="J13" s="406"/>
      <c r="K13" s="406">
        <v>6</v>
      </c>
      <c r="L13" s="406">
        <v>4</v>
      </c>
      <c r="M13" s="406">
        <v>2.7</v>
      </c>
      <c r="N13" s="394">
        <f t="shared" si="1"/>
        <v>64.8</v>
      </c>
      <c r="O13" s="394">
        <v>42</v>
      </c>
      <c r="P13" s="394"/>
      <c r="Q13" s="394"/>
      <c r="R13" s="394">
        <f t="shared" si="0"/>
        <v>42</v>
      </c>
      <c r="S13" s="406">
        <v>40</v>
      </c>
      <c r="T13" s="406"/>
      <c r="U13" s="406" t="s">
        <v>1088</v>
      </c>
    </row>
    <row r="14" ht="21" customHeight="1" spans="1:21">
      <c r="A14" s="404" t="s">
        <v>1241</v>
      </c>
      <c r="B14" s="405" t="s">
        <v>1242</v>
      </c>
      <c r="C14" s="405">
        <v>13847538932</v>
      </c>
      <c r="D14" s="405" t="s">
        <v>104</v>
      </c>
      <c r="E14" s="406"/>
      <c r="F14" s="406">
        <v>26</v>
      </c>
      <c r="G14" s="406"/>
      <c r="H14" s="406"/>
      <c r="I14" s="406"/>
      <c r="J14" s="406"/>
      <c r="K14" s="406">
        <v>19</v>
      </c>
      <c r="L14" s="406">
        <v>4</v>
      </c>
      <c r="M14" s="406">
        <v>2.9</v>
      </c>
      <c r="N14" s="394">
        <f t="shared" si="1"/>
        <v>220.4</v>
      </c>
      <c r="O14" s="394">
        <v>143</v>
      </c>
      <c r="P14" s="394"/>
      <c r="Q14" s="394"/>
      <c r="R14" s="394">
        <f t="shared" si="0"/>
        <v>143</v>
      </c>
      <c r="S14" s="406">
        <v>45</v>
      </c>
      <c r="T14" s="406"/>
      <c r="U14" s="406" t="s">
        <v>313</v>
      </c>
    </row>
    <row r="15" ht="21" customHeight="1" spans="1:21">
      <c r="A15" s="404" t="s">
        <v>1243</v>
      </c>
      <c r="B15" s="405" t="s">
        <v>1244</v>
      </c>
      <c r="C15" s="405">
        <v>13948159656</v>
      </c>
      <c r="D15" s="405" t="s">
        <v>104</v>
      </c>
      <c r="E15" s="405"/>
      <c r="F15" s="405">
        <v>20</v>
      </c>
      <c r="G15" s="405"/>
      <c r="H15" s="405"/>
      <c r="I15" s="405"/>
      <c r="J15" s="405"/>
      <c r="K15" s="405">
        <v>12</v>
      </c>
      <c r="L15" s="405">
        <v>3</v>
      </c>
      <c r="M15" s="405">
        <v>2.7</v>
      </c>
      <c r="N15" s="394">
        <f t="shared" si="1"/>
        <v>97.2</v>
      </c>
      <c r="O15" s="394">
        <v>63</v>
      </c>
      <c r="P15" s="394"/>
      <c r="Q15" s="394"/>
      <c r="R15" s="394">
        <f t="shared" si="0"/>
        <v>63</v>
      </c>
      <c r="S15" s="405">
        <v>30</v>
      </c>
      <c r="T15" s="405"/>
      <c r="U15" s="406" t="s">
        <v>1245</v>
      </c>
    </row>
    <row r="16" ht="21" customHeight="1" spans="1:21">
      <c r="A16" s="404" t="s">
        <v>1246</v>
      </c>
      <c r="B16" s="405" t="s">
        <v>1244</v>
      </c>
      <c r="C16" s="405">
        <v>13948159656</v>
      </c>
      <c r="D16" s="405" t="s">
        <v>104</v>
      </c>
      <c r="E16" s="405"/>
      <c r="F16" s="405"/>
      <c r="G16" s="405"/>
      <c r="H16" s="405"/>
      <c r="I16" s="405"/>
      <c r="J16" s="405"/>
      <c r="K16" s="405">
        <v>12</v>
      </c>
      <c r="L16" s="405">
        <v>3.2</v>
      </c>
      <c r="M16" s="405">
        <v>1.7</v>
      </c>
      <c r="N16" s="394">
        <f t="shared" si="1"/>
        <v>65.28</v>
      </c>
      <c r="O16" s="394">
        <v>42</v>
      </c>
      <c r="P16" s="394"/>
      <c r="Q16" s="394"/>
      <c r="R16" s="394">
        <f t="shared" si="0"/>
        <v>42</v>
      </c>
      <c r="S16" s="405"/>
      <c r="T16" s="405"/>
      <c r="U16" s="406"/>
    </row>
    <row r="17" ht="21" customHeight="1" spans="1:21">
      <c r="A17" s="404" t="s">
        <v>1247</v>
      </c>
      <c r="B17" s="405" t="s">
        <v>1248</v>
      </c>
      <c r="C17" s="405">
        <v>15947358313</v>
      </c>
      <c r="D17" s="405" t="s">
        <v>104</v>
      </c>
      <c r="E17" s="405"/>
      <c r="F17" s="405">
        <v>19</v>
      </c>
      <c r="G17" s="405"/>
      <c r="H17" s="405"/>
      <c r="I17" s="405"/>
      <c r="J17" s="405"/>
      <c r="K17" s="405">
        <v>18</v>
      </c>
      <c r="L17" s="405">
        <v>3</v>
      </c>
      <c r="M17" s="405">
        <v>2.2</v>
      </c>
      <c r="N17" s="394">
        <f t="shared" si="1"/>
        <v>118.8</v>
      </c>
      <c r="O17" s="394">
        <v>77</v>
      </c>
      <c r="P17" s="394"/>
      <c r="Q17" s="394"/>
      <c r="R17" s="394">
        <f t="shared" si="0"/>
        <v>77</v>
      </c>
      <c r="S17" s="405">
        <v>32</v>
      </c>
      <c r="T17" s="405"/>
      <c r="U17" s="406" t="s">
        <v>1088</v>
      </c>
    </row>
    <row r="18" ht="21" customHeight="1" spans="1:21">
      <c r="A18" s="404" t="s">
        <v>1249</v>
      </c>
      <c r="B18" s="405" t="s">
        <v>1248</v>
      </c>
      <c r="C18" s="405">
        <v>15947358313</v>
      </c>
      <c r="D18" s="405" t="s">
        <v>104</v>
      </c>
      <c r="E18" s="405"/>
      <c r="F18" s="405"/>
      <c r="G18" s="405"/>
      <c r="H18" s="405"/>
      <c r="I18" s="405"/>
      <c r="J18" s="405"/>
      <c r="K18" s="405">
        <v>17</v>
      </c>
      <c r="L18" s="405">
        <v>3</v>
      </c>
      <c r="M18" s="405">
        <v>2</v>
      </c>
      <c r="N18" s="394">
        <f t="shared" si="1"/>
        <v>102</v>
      </c>
      <c r="O18" s="394">
        <v>66</v>
      </c>
      <c r="P18" s="394"/>
      <c r="Q18" s="394"/>
      <c r="R18" s="394">
        <f t="shared" si="0"/>
        <v>66</v>
      </c>
      <c r="S18" s="405"/>
      <c r="T18" s="405"/>
      <c r="U18" s="406"/>
    </row>
    <row r="19" ht="21" customHeight="1" spans="1:21">
      <c r="A19" s="404" t="s">
        <v>1250</v>
      </c>
      <c r="B19" s="405" t="s">
        <v>1251</v>
      </c>
      <c r="C19" s="405">
        <v>13947523044</v>
      </c>
      <c r="D19" s="405" t="s">
        <v>104</v>
      </c>
      <c r="E19" s="405"/>
      <c r="F19" s="405">
        <v>61</v>
      </c>
      <c r="G19" s="405"/>
      <c r="H19" s="405"/>
      <c r="I19" s="405"/>
      <c r="J19" s="405"/>
      <c r="K19" s="405">
        <v>12</v>
      </c>
      <c r="L19" s="405">
        <v>3</v>
      </c>
      <c r="M19" s="405">
        <v>2.7</v>
      </c>
      <c r="N19" s="394">
        <f t="shared" si="1"/>
        <v>97.2</v>
      </c>
      <c r="O19" s="394">
        <v>63</v>
      </c>
      <c r="P19" s="394"/>
      <c r="Q19" s="394"/>
      <c r="R19" s="394">
        <f t="shared" si="0"/>
        <v>63</v>
      </c>
      <c r="S19" s="405">
        <v>60</v>
      </c>
      <c r="T19" s="405"/>
      <c r="U19" s="406" t="s">
        <v>1088</v>
      </c>
    </row>
    <row r="20" ht="21" customHeight="1" spans="1:21">
      <c r="A20" s="407" t="s">
        <v>1252</v>
      </c>
      <c r="B20" s="406" t="s">
        <v>1253</v>
      </c>
      <c r="C20" s="406">
        <v>18747871477</v>
      </c>
      <c r="D20" s="405" t="s">
        <v>104</v>
      </c>
      <c r="E20" s="406"/>
      <c r="F20" s="406">
        <v>62</v>
      </c>
      <c r="G20" s="406"/>
      <c r="H20" s="406"/>
      <c r="I20" s="406">
        <v>1</v>
      </c>
      <c r="J20" s="406"/>
      <c r="K20" s="406">
        <v>13</v>
      </c>
      <c r="L20" s="406">
        <v>4</v>
      </c>
      <c r="M20" s="406">
        <v>2.5</v>
      </c>
      <c r="N20" s="394">
        <f t="shared" si="1"/>
        <v>130</v>
      </c>
      <c r="O20" s="394">
        <v>85</v>
      </c>
      <c r="P20" s="394"/>
      <c r="Q20" s="394"/>
      <c r="R20" s="394">
        <f t="shared" si="0"/>
        <v>85</v>
      </c>
      <c r="S20" s="406">
        <v>50</v>
      </c>
      <c r="T20" s="406"/>
      <c r="U20" s="406" t="s">
        <v>1088</v>
      </c>
    </row>
    <row r="21" ht="21" customHeight="1" spans="1:21">
      <c r="A21" s="404" t="s">
        <v>1254</v>
      </c>
      <c r="B21" s="405" t="s">
        <v>1255</v>
      </c>
      <c r="C21" s="405">
        <v>13847571427</v>
      </c>
      <c r="D21" s="405" t="s">
        <v>104</v>
      </c>
      <c r="E21" s="406"/>
      <c r="F21" s="406">
        <v>12</v>
      </c>
      <c r="G21" s="406"/>
      <c r="H21" s="406"/>
      <c r="I21" s="406">
        <v>1</v>
      </c>
      <c r="J21" s="406"/>
      <c r="K21" s="406">
        <v>18</v>
      </c>
      <c r="L21" s="406">
        <v>2.8</v>
      </c>
      <c r="M21" s="406">
        <v>2</v>
      </c>
      <c r="N21" s="394">
        <f t="shared" si="1"/>
        <v>100.8</v>
      </c>
      <c r="O21" s="394">
        <v>67</v>
      </c>
      <c r="P21" s="394"/>
      <c r="Q21" s="394"/>
      <c r="R21" s="394">
        <f t="shared" si="0"/>
        <v>67</v>
      </c>
      <c r="S21" s="406">
        <v>30</v>
      </c>
      <c r="T21" s="406"/>
      <c r="U21" s="406" t="s">
        <v>1088</v>
      </c>
    </row>
    <row r="22" ht="21" customHeight="1" spans="1:21">
      <c r="A22" s="407" t="s">
        <v>1256</v>
      </c>
      <c r="B22" s="405" t="s">
        <v>1257</v>
      </c>
      <c r="C22" s="405">
        <v>13948586881</v>
      </c>
      <c r="D22" s="405" t="s">
        <v>104</v>
      </c>
      <c r="E22" s="405"/>
      <c r="F22" s="405">
        <v>20</v>
      </c>
      <c r="G22" s="405"/>
      <c r="H22" s="405"/>
      <c r="I22" s="405"/>
      <c r="J22" s="405"/>
      <c r="K22" s="405">
        <v>12</v>
      </c>
      <c r="L22" s="405">
        <v>4.5</v>
      </c>
      <c r="M22" s="405">
        <v>2.5</v>
      </c>
      <c r="N22" s="394">
        <f t="shared" si="1"/>
        <v>135</v>
      </c>
      <c r="O22" s="394">
        <v>88</v>
      </c>
      <c r="P22" s="394"/>
      <c r="Q22" s="394"/>
      <c r="R22" s="394">
        <f t="shared" si="0"/>
        <v>88</v>
      </c>
      <c r="S22" s="405">
        <v>30</v>
      </c>
      <c r="T22" s="405"/>
      <c r="U22" s="406" t="s">
        <v>1088</v>
      </c>
    </row>
    <row r="23" ht="21" customHeight="1" spans="1:21">
      <c r="A23" s="404" t="s">
        <v>1258</v>
      </c>
      <c r="B23" s="405" t="s">
        <v>1259</v>
      </c>
      <c r="C23" s="405">
        <v>15847569367</v>
      </c>
      <c r="D23" s="405" t="s">
        <v>143</v>
      </c>
      <c r="E23" s="405"/>
      <c r="F23" s="405">
        <v>4</v>
      </c>
      <c r="G23" s="405"/>
      <c r="H23" s="405"/>
      <c r="I23" s="405"/>
      <c r="J23" s="405"/>
      <c r="K23" s="405">
        <v>10</v>
      </c>
      <c r="L23" s="405">
        <v>5</v>
      </c>
      <c r="M23" s="405">
        <v>2.9</v>
      </c>
      <c r="N23" s="394">
        <f t="shared" si="1"/>
        <v>145</v>
      </c>
      <c r="O23" s="394">
        <v>94</v>
      </c>
      <c r="P23" s="394"/>
      <c r="Q23" s="394"/>
      <c r="R23" s="394">
        <f t="shared" si="0"/>
        <v>94</v>
      </c>
      <c r="S23" s="405">
        <v>30</v>
      </c>
      <c r="T23" s="405"/>
      <c r="U23" s="406" t="s">
        <v>1088</v>
      </c>
    </row>
    <row r="24" ht="21" customHeight="1" spans="1:21">
      <c r="A24" s="404" t="s">
        <v>1260</v>
      </c>
      <c r="B24" s="405" t="s">
        <v>1261</v>
      </c>
      <c r="C24" s="405">
        <v>13948141276</v>
      </c>
      <c r="D24" s="405" t="s">
        <v>104</v>
      </c>
      <c r="E24" s="405"/>
      <c r="F24" s="405">
        <v>34</v>
      </c>
      <c r="G24" s="405"/>
      <c r="H24" s="405"/>
      <c r="I24" s="405"/>
      <c r="J24" s="405"/>
      <c r="K24" s="405">
        <v>18</v>
      </c>
      <c r="L24" s="405">
        <v>4</v>
      </c>
      <c r="M24" s="405">
        <v>2.8</v>
      </c>
      <c r="N24" s="394">
        <f t="shared" si="1"/>
        <v>201.6</v>
      </c>
      <c r="O24" s="394">
        <v>131</v>
      </c>
      <c r="P24" s="394"/>
      <c r="Q24" s="394"/>
      <c r="R24" s="394">
        <f t="shared" si="0"/>
        <v>131</v>
      </c>
      <c r="S24" s="405">
        <v>35</v>
      </c>
      <c r="T24" s="405"/>
      <c r="U24" s="406" t="s">
        <v>416</v>
      </c>
    </row>
    <row r="25" ht="21" customHeight="1" spans="1:21">
      <c r="A25" s="404" t="s">
        <v>1262</v>
      </c>
      <c r="B25" s="405" t="s">
        <v>1263</v>
      </c>
      <c r="C25" s="405">
        <v>13848551006</v>
      </c>
      <c r="D25" s="405" t="s">
        <v>104</v>
      </c>
      <c r="E25" s="406"/>
      <c r="F25" s="406">
        <v>20</v>
      </c>
      <c r="G25" s="406"/>
      <c r="H25" s="406"/>
      <c r="I25" s="406"/>
      <c r="J25" s="406"/>
      <c r="K25" s="406">
        <v>16</v>
      </c>
      <c r="L25" s="406">
        <v>3</v>
      </c>
      <c r="M25" s="406">
        <v>2.3</v>
      </c>
      <c r="N25" s="394">
        <f t="shared" si="1"/>
        <v>110.4</v>
      </c>
      <c r="O25" s="394">
        <v>72</v>
      </c>
      <c r="P25" s="394"/>
      <c r="Q25" s="394"/>
      <c r="R25" s="394">
        <f t="shared" si="0"/>
        <v>72</v>
      </c>
      <c r="S25" s="406">
        <v>36</v>
      </c>
      <c r="T25" s="406"/>
      <c r="U25" s="406" t="s">
        <v>313</v>
      </c>
    </row>
    <row r="26" ht="21" customHeight="1" spans="1:21">
      <c r="A26" s="407" t="s">
        <v>1264</v>
      </c>
      <c r="B26" s="405" t="s">
        <v>1265</v>
      </c>
      <c r="C26" s="405">
        <v>15247551933</v>
      </c>
      <c r="D26" s="405" t="s">
        <v>104</v>
      </c>
      <c r="E26" s="406"/>
      <c r="F26" s="406">
        <v>20</v>
      </c>
      <c r="G26" s="406"/>
      <c r="H26" s="406"/>
      <c r="I26" s="406"/>
      <c r="J26" s="406"/>
      <c r="K26" s="406">
        <v>15</v>
      </c>
      <c r="L26" s="406">
        <v>4</v>
      </c>
      <c r="M26" s="406">
        <v>2.5</v>
      </c>
      <c r="N26" s="394">
        <f t="shared" si="1"/>
        <v>150</v>
      </c>
      <c r="O26" s="394">
        <v>98</v>
      </c>
      <c r="P26" s="394"/>
      <c r="Q26" s="394"/>
      <c r="R26" s="394">
        <f t="shared" si="0"/>
        <v>98</v>
      </c>
      <c r="S26" s="406">
        <v>30</v>
      </c>
      <c r="T26" s="406"/>
      <c r="U26" s="406" t="s">
        <v>1266</v>
      </c>
    </row>
    <row r="27" ht="21" customHeight="1" spans="1:21">
      <c r="A27" s="404" t="s">
        <v>1267</v>
      </c>
      <c r="B27" s="405" t="s">
        <v>1268</v>
      </c>
      <c r="C27" s="405">
        <v>13500651142</v>
      </c>
      <c r="D27" s="405" t="s">
        <v>104</v>
      </c>
      <c r="E27" s="406"/>
      <c r="F27" s="406">
        <v>28</v>
      </c>
      <c r="G27" s="406">
        <v>4</v>
      </c>
      <c r="H27" s="406"/>
      <c r="I27" s="406"/>
      <c r="J27" s="406"/>
      <c r="K27" s="406">
        <v>10</v>
      </c>
      <c r="L27" s="406">
        <v>2.8</v>
      </c>
      <c r="M27" s="406">
        <v>2.9</v>
      </c>
      <c r="N27" s="394">
        <f t="shared" si="1"/>
        <v>81.2</v>
      </c>
      <c r="O27" s="394">
        <v>53</v>
      </c>
      <c r="P27" s="394"/>
      <c r="Q27" s="394"/>
      <c r="R27" s="394">
        <f t="shared" si="0"/>
        <v>53</v>
      </c>
      <c r="S27" s="406">
        <v>15</v>
      </c>
      <c r="T27" s="406"/>
      <c r="U27" s="406" t="s">
        <v>1088</v>
      </c>
    </row>
    <row r="28" ht="21" customHeight="1" spans="1:21">
      <c r="A28" s="404" t="s">
        <v>1269</v>
      </c>
      <c r="B28" s="405" t="s">
        <v>1270</v>
      </c>
      <c r="C28" s="405">
        <v>13847959713</v>
      </c>
      <c r="D28" s="405" t="s">
        <v>104</v>
      </c>
      <c r="E28" s="406"/>
      <c r="F28" s="406">
        <v>32</v>
      </c>
      <c r="G28" s="406"/>
      <c r="H28" s="406"/>
      <c r="I28" s="406"/>
      <c r="J28" s="406"/>
      <c r="K28" s="406">
        <v>12</v>
      </c>
      <c r="L28" s="406">
        <v>3</v>
      </c>
      <c r="M28" s="406">
        <v>2.7</v>
      </c>
      <c r="N28" s="394">
        <f t="shared" si="1"/>
        <v>97.2</v>
      </c>
      <c r="O28" s="394">
        <v>63</v>
      </c>
      <c r="P28" s="394"/>
      <c r="Q28" s="394"/>
      <c r="R28" s="394">
        <f t="shared" si="0"/>
        <v>63</v>
      </c>
      <c r="S28" s="406">
        <v>30</v>
      </c>
      <c r="T28" s="406"/>
      <c r="U28" s="406" t="s">
        <v>1088</v>
      </c>
    </row>
    <row r="29" ht="21" customHeight="1" spans="1:21">
      <c r="A29" s="404" t="s">
        <v>1271</v>
      </c>
      <c r="B29" s="405" t="s">
        <v>1272</v>
      </c>
      <c r="C29" s="405">
        <v>13404850109</v>
      </c>
      <c r="D29" s="405" t="s">
        <v>104</v>
      </c>
      <c r="E29" s="405"/>
      <c r="F29" s="405">
        <v>34</v>
      </c>
      <c r="G29" s="405"/>
      <c r="H29" s="405"/>
      <c r="I29" s="405"/>
      <c r="J29" s="405"/>
      <c r="K29" s="405">
        <v>12</v>
      </c>
      <c r="L29" s="405">
        <v>3</v>
      </c>
      <c r="M29" s="405">
        <v>2.7</v>
      </c>
      <c r="N29" s="394">
        <f t="shared" si="1"/>
        <v>97.2</v>
      </c>
      <c r="O29" s="394">
        <v>63</v>
      </c>
      <c r="P29" s="394"/>
      <c r="Q29" s="394"/>
      <c r="R29" s="394">
        <f t="shared" si="0"/>
        <v>63</v>
      </c>
      <c r="S29" s="405">
        <v>75</v>
      </c>
      <c r="T29" s="405"/>
      <c r="U29" s="406" t="s">
        <v>1088</v>
      </c>
    </row>
    <row r="30" ht="21" customHeight="1" spans="1:21">
      <c r="A30" s="404" t="s">
        <v>1273</v>
      </c>
      <c r="B30" s="405" t="s">
        <v>1272</v>
      </c>
      <c r="C30" s="405">
        <v>13404850109</v>
      </c>
      <c r="D30" s="405" t="s">
        <v>104</v>
      </c>
      <c r="E30" s="405"/>
      <c r="F30" s="405"/>
      <c r="G30" s="405"/>
      <c r="H30" s="405"/>
      <c r="I30" s="405"/>
      <c r="J30" s="405"/>
      <c r="K30" s="405">
        <v>12</v>
      </c>
      <c r="L30" s="405">
        <v>3</v>
      </c>
      <c r="M30" s="405">
        <v>2.7</v>
      </c>
      <c r="N30" s="394">
        <f t="shared" si="1"/>
        <v>97.2</v>
      </c>
      <c r="O30" s="394">
        <v>63</v>
      </c>
      <c r="P30" s="394"/>
      <c r="Q30" s="394"/>
      <c r="R30" s="394">
        <f t="shared" si="0"/>
        <v>63</v>
      </c>
      <c r="S30" s="405"/>
      <c r="T30" s="405"/>
      <c r="U30" s="406"/>
    </row>
    <row r="31" ht="21" customHeight="1" spans="1:21">
      <c r="A31" s="404" t="s">
        <v>1274</v>
      </c>
      <c r="B31" s="405" t="s">
        <v>1275</v>
      </c>
      <c r="C31" s="405">
        <v>13739997453</v>
      </c>
      <c r="D31" s="405" t="s">
        <v>104</v>
      </c>
      <c r="E31" s="405"/>
      <c r="F31" s="405">
        <v>27</v>
      </c>
      <c r="G31" s="405">
        <v>20</v>
      </c>
      <c r="H31" s="405"/>
      <c r="I31" s="405">
        <v>1</v>
      </c>
      <c r="J31" s="405"/>
      <c r="K31" s="405">
        <v>18</v>
      </c>
      <c r="L31" s="405">
        <v>5</v>
      </c>
      <c r="M31" s="405">
        <v>2.9</v>
      </c>
      <c r="N31" s="394">
        <f t="shared" si="1"/>
        <v>261</v>
      </c>
      <c r="O31" s="394">
        <v>170</v>
      </c>
      <c r="P31" s="394"/>
      <c r="Q31" s="394"/>
      <c r="R31" s="394">
        <f t="shared" si="0"/>
        <v>170</v>
      </c>
      <c r="S31" s="405">
        <v>60</v>
      </c>
      <c r="T31" s="405"/>
      <c r="U31" s="406" t="s">
        <v>1088</v>
      </c>
    </row>
    <row r="32" ht="21" customHeight="1" spans="1:21">
      <c r="A32" s="404" t="s">
        <v>1276</v>
      </c>
      <c r="B32" s="405" t="s">
        <v>1277</v>
      </c>
      <c r="C32" s="405">
        <v>13847535115</v>
      </c>
      <c r="D32" s="405" t="s">
        <v>104</v>
      </c>
      <c r="E32" s="406"/>
      <c r="F32" s="406">
        <v>21</v>
      </c>
      <c r="G32" s="406"/>
      <c r="H32" s="406"/>
      <c r="I32" s="406"/>
      <c r="J32" s="406"/>
      <c r="K32" s="406">
        <v>16</v>
      </c>
      <c r="L32" s="406">
        <v>4.5</v>
      </c>
      <c r="M32" s="406">
        <v>2.9</v>
      </c>
      <c r="N32" s="394">
        <f t="shared" si="1"/>
        <v>208.8</v>
      </c>
      <c r="O32" s="394">
        <v>136</v>
      </c>
      <c r="P32" s="394"/>
      <c r="Q32" s="394"/>
      <c r="R32" s="394">
        <f t="shared" si="0"/>
        <v>136</v>
      </c>
      <c r="S32" s="406">
        <v>15</v>
      </c>
      <c r="T32" s="406"/>
      <c r="U32" s="406" t="s">
        <v>286</v>
      </c>
    </row>
    <row r="33" ht="21" customHeight="1" spans="1:21">
      <c r="A33" s="404" t="s">
        <v>1278</v>
      </c>
      <c r="B33" s="405" t="s">
        <v>1279</v>
      </c>
      <c r="C33" s="405">
        <v>13847595346</v>
      </c>
      <c r="D33" s="405" t="s">
        <v>104</v>
      </c>
      <c r="E33" s="406"/>
      <c r="F33" s="406">
        <v>56</v>
      </c>
      <c r="G33" s="406"/>
      <c r="H33" s="406"/>
      <c r="I33" s="406"/>
      <c r="J33" s="406"/>
      <c r="K33" s="406">
        <v>21</v>
      </c>
      <c r="L33" s="406">
        <v>4</v>
      </c>
      <c r="M33" s="406">
        <v>2</v>
      </c>
      <c r="N33" s="394">
        <f t="shared" si="1"/>
        <v>168</v>
      </c>
      <c r="O33" s="394">
        <v>109</v>
      </c>
      <c r="P33" s="394"/>
      <c r="Q33" s="394"/>
      <c r="R33" s="394">
        <f t="shared" si="0"/>
        <v>109</v>
      </c>
      <c r="S33" s="406">
        <v>60</v>
      </c>
      <c r="T33" s="406"/>
      <c r="U33" s="406" t="s">
        <v>1088</v>
      </c>
    </row>
    <row r="34" ht="21" customHeight="1" spans="1:21">
      <c r="A34" s="404" t="s">
        <v>1280</v>
      </c>
      <c r="B34" s="405" t="s">
        <v>1279</v>
      </c>
      <c r="C34" s="405">
        <v>13847595346</v>
      </c>
      <c r="D34" s="405" t="s">
        <v>104</v>
      </c>
      <c r="E34" s="406"/>
      <c r="F34" s="406"/>
      <c r="G34" s="406"/>
      <c r="H34" s="406"/>
      <c r="I34" s="406"/>
      <c r="J34" s="406"/>
      <c r="K34" s="406">
        <v>18</v>
      </c>
      <c r="L34" s="406">
        <v>4</v>
      </c>
      <c r="M34" s="406">
        <v>2.5</v>
      </c>
      <c r="N34" s="394">
        <f t="shared" si="1"/>
        <v>180</v>
      </c>
      <c r="O34" s="394">
        <f>N34*0.65</f>
        <v>117</v>
      </c>
      <c r="P34" s="394"/>
      <c r="Q34" s="394"/>
      <c r="R34" s="394">
        <f t="shared" si="0"/>
        <v>117</v>
      </c>
      <c r="S34" s="406"/>
      <c r="T34" s="406"/>
      <c r="U34" s="406"/>
    </row>
    <row r="35" ht="21" customHeight="1" spans="1:21">
      <c r="A35" s="404" t="s">
        <v>1281</v>
      </c>
      <c r="B35" s="405" t="s">
        <v>1282</v>
      </c>
      <c r="C35" s="405">
        <v>13947535060</v>
      </c>
      <c r="D35" s="405" t="s">
        <v>104</v>
      </c>
      <c r="E35" s="406"/>
      <c r="F35" s="406">
        <v>26</v>
      </c>
      <c r="G35" s="406"/>
      <c r="H35" s="406"/>
      <c r="I35" s="406"/>
      <c r="J35" s="406"/>
      <c r="K35" s="406">
        <v>20</v>
      </c>
      <c r="L35" s="406">
        <v>2.5</v>
      </c>
      <c r="M35" s="406">
        <v>2.8</v>
      </c>
      <c r="N35" s="394">
        <f t="shared" si="1"/>
        <v>140</v>
      </c>
      <c r="O35" s="394">
        <f>N35*0.65</f>
        <v>91</v>
      </c>
      <c r="P35" s="394"/>
      <c r="Q35" s="394"/>
      <c r="R35" s="394">
        <f t="shared" si="0"/>
        <v>91</v>
      </c>
      <c r="S35" s="406">
        <v>45</v>
      </c>
      <c r="T35" s="406"/>
      <c r="U35" s="406" t="s">
        <v>1283</v>
      </c>
    </row>
    <row r="36" ht="21" customHeight="1" spans="1:21">
      <c r="A36" s="404" t="s">
        <v>1284</v>
      </c>
      <c r="B36" s="405" t="s">
        <v>1285</v>
      </c>
      <c r="C36" s="405">
        <v>13034546686</v>
      </c>
      <c r="D36" s="405" t="s">
        <v>143</v>
      </c>
      <c r="E36" s="405"/>
      <c r="F36" s="405">
        <v>15</v>
      </c>
      <c r="G36" s="405"/>
      <c r="H36" s="405"/>
      <c r="I36" s="405"/>
      <c r="J36" s="405"/>
      <c r="K36" s="405">
        <v>15</v>
      </c>
      <c r="L36" s="405">
        <v>5</v>
      </c>
      <c r="M36" s="405">
        <v>2.9</v>
      </c>
      <c r="N36" s="394">
        <f t="shared" si="1"/>
        <v>217.5</v>
      </c>
      <c r="O36" s="394">
        <v>141</v>
      </c>
      <c r="P36" s="394"/>
      <c r="Q36" s="394"/>
      <c r="R36" s="394">
        <f t="shared" si="0"/>
        <v>141</v>
      </c>
      <c r="S36" s="405">
        <v>40</v>
      </c>
      <c r="T36" s="405"/>
      <c r="U36" s="406" t="s">
        <v>1088</v>
      </c>
    </row>
    <row r="37" ht="21" customHeight="1" spans="1:21">
      <c r="A37" s="404" t="s">
        <v>1286</v>
      </c>
      <c r="B37" s="405" t="s">
        <v>1287</v>
      </c>
      <c r="C37" s="405">
        <v>13847559832</v>
      </c>
      <c r="D37" s="405" t="s">
        <v>104</v>
      </c>
      <c r="E37" s="405"/>
      <c r="F37" s="405">
        <v>38</v>
      </c>
      <c r="G37" s="405"/>
      <c r="H37" s="405"/>
      <c r="I37" s="405"/>
      <c r="J37" s="405"/>
      <c r="K37" s="405">
        <v>12</v>
      </c>
      <c r="L37" s="405">
        <v>3</v>
      </c>
      <c r="M37" s="405">
        <v>2.7</v>
      </c>
      <c r="N37" s="394">
        <f t="shared" si="1"/>
        <v>97.2</v>
      </c>
      <c r="O37" s="394">
        <v>63</v>
      </c>
      <c r="P37" s="394"/>
      <c r="Q37" s="394"/>
      <c r="R37" s="394">
        <f t="shared" si="0"/>
        <v>63</v>
      </c>
      <c r="S37" s="405">
        <v>50</v>
      </c>
      <c r="T37" s="405"/>
      <c r="U37" s="406" t="s">
        <v>286</v>
      </c>
    </row>
    <row r="38" ht="21" customHeight="1" spans="1:21">
      <c r="A38" s="404" t="s">
        <v>1288</v>
      </c>
      <c r="B38" s="405" t="s">
        <v>1289</v>
      </c>
      <c r="C38" s="405">
        <v>13847562351</v>
      </c>
      <c r="D38" s="405" t="s">
        <v>104</v>
      </c>
      <c r="E38" s="406"/>
      <c r="F38" s="406">
        <v>32</v>
      </c>
      <c r="G38" s="406"/>
      <c r="H38" s="406"/>
      <c r="I38" s="406"/>
      <c r="J38" s="406"/>
      <c r="K38" s="406">
        <v>20</v>
      </c>
      <c r="L38" s="406">
        <v>4</v>
      </c>
      <c r="M38" s="406">
        <v>2.9</v>
      </c>
      <c r="N38" s="394">
        <f t="shared" si="1"/>
        <v>232</v>
      </c>
      <c r="O38" s="394">
        <v>151</v>
      </c>
      <c r="P38" s="394"/>
      <c r="Q38" s="394"/>
      <c r="R38" s="394">
        <f t="shared" si="0"/>
        <v>151</v>
      </c>
      <c r="S38" s="406">
        <v>24</v>
      </c>
      <c r="T38" s="406"/>
      <c r="U38" s="406" t="s">
        <v>1088</v>
      </c>
    </row>
    <row r="39" ht="21" customHeight="1" spans="1:21">
      <c r="A39" s="404" t="s">
        <v>1290</v>
      </c>
      <c r="B39" s="405" t="s">
        <v>1291</v>
      </c>
      <c r="C39" s="405">
        <v>17647521959</v>
      </c>
      <c r="D39" s="405" t="s">
        <v>104</v>
      </c>
      <c r="E39" s="406"/>
      <c r="F39" s="406"/>
      <c r="G39" s="406">
        <v>96</v>
      </c>
      <c r="H39" s="406"/>
      <c r="I39" s="406"/>
      <c r="J39" s="406"/>
      <c r="K39" s="406">
        <v>8</v>
      </c>
      <c r="L39" s="406">
        <v>3</v>
      </c>
      <c r="M39" s="406">
        <v>2.5</v>
      </c>
      <c r="N39" s="394">
        <f t="shared" si="1"/>
        <v>60</v>
      </c>
      <c r="O39" s="394">
        <f>N39*0.65</f>
        <v>39</v>
      </c>
      <c r="P39" s="394"/>
      <c r="Q39" s="394"/>
      <c r="R39" s="394">
        <f t="shared" si="0"/>
        <v>39</v>
      </c>
      <c r="S39" s="406">
        <v>15</v>
      </c>
      <c r="T39" s="406"/>
      <c r="U39" s="406" t="s">
        <v>1238</v>
      </c>
    </row>
    <row r="40" ht="21" customHeight="1" spans="1:21">
      <c r="A40" s="404" t="s">
        <v>1292</v>
      </c>
      <c r="B40" s="405" t="s">
        <v>1293</v>
      </c>
      <c r="C40" s="405">
        <v>15804759145</v>
      </c>
      <c r="D40" s="405" t="s">
        <v>104</v>
      </c>
      <c r="E40" s="406"/>
      <c r="F40" s="406">
        <v>58</v>
      </c>
      <c r="G40" s="406">
        <v>14</v>
      </c>
      <c r="H40" s="406"/>
      <c r="I40" s="406"/>
      <c r="J40" s="406"/>
      <c r="K40" s="406">
        <v>15</v>
      </c>
      <c r="L40" s="406">
        <v>3</v>
      </c>
      <c r="M40" s="406">
        <v>2.7</v>
      </c>
      <c r="N40" s="394">
        <f t="shared" ref="N40:N58" si="2">K40*L40*M40</f>
        <v>121.5</v>
      </c>
      <c r="O40" s="394">
        <v>79</v>
      </c>
      <c r="P40" s="394"/>
      <c r="Q40" s="394"/>
      <c r="R40" s="394">
        <f t="shared" si="0"/>
        <v>79</v>
      </c>
      <c r="S40" s="406">
        <v>70</v>
      </c>
      <c r="T40" s="406"/>
      <c r="U40" s="406" t="s">
        <v>286</v>
      </c>
    </row>
    <row r="41" ht="21" customHeight="1" spans="1:21">
      <c r="A41" s="404" t="s">
        <v>1294</v>
      </c>
      <c r="B41" s="405" t="s">
        <v>1293</v>
      </c>
      <c r="C41" s="405">
        <v>15804759145</v>
      </c>
      <c r="D41" s="405" t="s">
        <v>104</v>
      </c>
      <c r="E41" s="406"/>
      <c r="F41" s="406"/>
      <c r="G41" s="406"/>
      <c r="H41" s="406"/>
      <c r="I41" s="406"/>
      <c r="J41" s="406"/>
      <c r="K41" s="406">
        <v>12</v>
      </c>
      <c r="L41" s="406">
        <v>3</v>
      </c>
      <c r="M41" s="406">
        <v>2.7</v>
      </c>
      <c r="N41" s="394">
        <f t="shared" si="2"/>
        <v>97.2</v>
      </c>
      <c r="O41" s="394">
        <v>63</v>
      </c>
      <c r="P41" s="394"/>
      <c r="Q41" s="394"/>
      <c r="R41" s="394">
        <f t="shared" si="0"/>
        <v>63</v>
      </c>
      <c r="S41" s="406"/>
      <c r="T41" s="406"/>
      <c r="U41" s="406"/>
    </row>
    <row r="42" ht="21" customHeight="1" spans="1:21">
      <c r="A42" s="404" t="s">
        <v>1295</v>
      </c>
      <c r="B42" s="405" t="s">
        <v>1296</v>
      </c>
      <c r="C42" s="405">
        <v>15164911985</v>
      </c>
      <c r="D42" s="405" t="s">
        <v>104</v>
      </c>
      <c r="E42" s="406"/>
      <c r="F42" s="406">
        <v>23</v>
      </c>
      <c r="G42" s="406"/>
      <c r="H42" s="406"/>
      <c r="I42" s="406">
        <v>1</v>
      </c>
      <c r="J42" s="406"/>
      <c r="K42" s="406">
        <v>20</v>
      </c>
      <c r="L42" s="406">
        <v>3.3</v>
      </c>
      <c r="M42" s="406">
        <v>2.9</v>
      </c>
      <c r="N42" s="394">
        <f t="shared" si="2"/>
        <v>191.4</v>
      </c>
      <c r="O42" s="394">
        <v>124</v>
      </c>
      <c r="P42" s="394"/>
      <c r="Q42" s="394"/>
      <c r="R42" s="394">
        <f t="shared" si="0"/>
        <v>124</v>
      </c>
      <c r="S42" s="406">
        <v>60</v>
      </c>
      <c r="T42" s="406"/>
      <c r="U42" s="406" t="s">
        <v>1297</v>
      </c>
    </row>
    <row r="43" ht="21" customHeight="1" spans="1:21">
      <c r="A43" s="404" t="s">
        <v>1298</v>
      </c>
      <c r="B43" s="405" t="s">
        <v>1299</v>
      </c>
      <c r="C43" s="405">
        <v>13654753129</v>
      </c>
      <c r="D43" s="405" t="s">
        <v>143</v>
      </c>
      <c r="E43" s="405"/>
      <c r="F43" s="405">
        <v>52</v>
      </c>
      <c r="G43" s="405"/>
      <c r="H43" s="405"/>
      <c r="I43" s="405"/>
      <c r="J43" s="405"/>
      <c r="K43" s="405">
        <v>20</v>
      </c>
      <c r="L43" s="405">
        <v>4</v>
      </c>
      <c r="M43" s="405">
        <v>2.8</v>
      </c>
      <c r="N43" s="394">
        <f t="shared" si="2"/>
        <v>224</v>
      </c>
      <c r="O43" s="394">
        <v>146</v>
      </c>
      <c r="P43" s="394"/>
      <c r="Q43" s="394"/>
      <c r="R43" s="394">
        <f t="shared" si="0"/>
        <v>146</v>
      </c>
      <c r="S43" s="405">
        <v>45</v>
      </c>
      <c r="T43" s="405"/>
      <c r="U43" s="406" t="s">
        <v>1283</v>
      </c>
    </row>
    <row r="44" ht="21" customHeight="1" spans="1:21">
      <c r="A44" s="407" t="s">
        <v>1300</v>
      </c>
      <c r="B44" s="405" t="s">
        <v>1301</v>
      </c>
      <c r="C44" s="406">
        <v>15047505333</v>
      </c>
      <c r="D44" s="405" t="s">
        <v>104</v>
      </c>
      <c r="E44" s="405"/>
      <c r="F44" s="405">
        <v>60</v>
      </c>
      <c r="G44" s="405"/>
      <c r="H44" s="405"/>
      <c r="I44" s="405"/>
      <c r="J44" s="405"/>
      <c r="K44" s="405">
        <v>20</v>
      </c>
      <c r="L44" s="405">
        <v>4.3</v>
      </c>
      <c r="M44" s="405">
        <v>2.8</v>
      </c>
      <c r="N44" s="394">
        <f t="shared" si="2"/>
        <v>240.8</v>
      </c>
      <c r="O44" s="394">
        <v>156</v>
      </c>
      <c r="P44" s="394"/>
      <c r="Q44" s="394"/>
      <c r="R44" s="394">
        <f t="shared" si="0"/>
        <v>156</v>
      </c>
      <c r="S44" s="405">
        <v>80</v>
      </c>
      <c r="T44" s="405"/>
      <c r="U44" s="406" t="s">
        <v>1088</v>
      </c>
    </row>
    <row r="45" ht="21" customHeight="1" spans="1:21">
      <c r="A45" s="404" t="s">
        <v>1302</v>
      </c>
      <c r="B45" s="405" t="s">
        <v>1303</v>
      </c>
      <c r="C45" s="405">
        <v>15004981288</v>
      </c>
      <c r="D45" s="405" t="s">
        <v>104</v>
      </c>
      <c r="E45" s="406"/>
      <c r="F45" s="406">
        <v>20</v>
      </c>
      <c r="G45" s="406"/>
      <c r="H45" s="406"/>
      <c r="I45" s="406">
        <v>1</v>
      </c>
      <c r="J45" s="406"/>
      <c r="K45" s="406">
        <v>26</v>
      </c>
      <c r="L45" s="406">
        <v>3.8</v>
      </c>
      <c r="M45" s="406">
        <v>2</v>
      </c>
      <c r="N45" s="394">
        <f t="shared" si="2"/>
        <v>197.6</v>
      </c>
      <c r="O45" s="394">
        <v>128</v>
      </c>
      <c r="P45" s="394"/>
      <c r="Q45" s="394"/>
      <c r="R45" s="394">
        <f t="shared" si="0"/>
        <v>128</v>
      </c>
      <c r="S45" s="406">
        <v>30</v>
      </c>
      <c r="T45" s="406"/>
      <c r="U45" s="406" t="s">
        <v>1238</v>
      </c>
    </row>
    <row r="46" ht="21" customHeight="1" spans="1:21">
      <c r="A46" s="404" t="s">
        <v>1304</v>
      </c>
      <c r="B46" s="405" t="s">
        <v>1305</v>
      </c>
      <c r="C46" s="405">
        <v>13947563054</v>
      </c>
      <c r="D46" s="405" t="s">
        <v>104</v>
      </c>
      <c r="E46" s="406"/>
      <c r="F46" s="406">
        <v>43</v>
      </c>
      <c r="G46" s="406"/>
      <c r="H46" s="406"/>
      <c r="I46" s="406"/>
      <c r="J46" s="406"/>
      <c r="K46" s="406">
        <v>22</v>
      </c>
      <c r="L46" s="406">
        <v>3.5</v>
      </c>
      <c r="M46" s="406">
        <v>2.7</v>
      </c>
      <c r="N46" s="394">
        <f t="shared" si="2"/>
        <v>207.9</v>
      </c>
      <c r="O46" s="394">
        <v>135</v>
      </c>
      <c r="P46" s="394"/>
      <c r="Q46" s="394"/>
      <c r="R46" s="394">
        <f t="shared" si="0"/>
        <v>135</v>
      </c>
      <c r="S46" s="406">
        <v>42</v>
      </c>
      <c r="T46" s="406"/>
      <c r="U46" s="406" t="s">
        <v>1235</v>
      </c>
    </row>
    <row r="47" ht="21" customHeight="1" spans="1:21">
      <c r="A47" s="404" t="s">
        <v>1306</v>
      </c>
      <c r="B47" s="405" t="s">
        <v>1307</v>
      </c>
      <c r="C47" s="405">
        <v>15004923046</v>
      </c>
      <c r="D47" s="405" t="s">
        <v>143</v>
      </c>
      <c r="E47" s="406"/>
      <c r="F47" s="406">
        <v>20</v>
      </c>
      <c r="G47" s="406"/>
      <c r="H47" s="406"/>
      <c r="I47" s="406"/>
      <c r="J47" s="406"/>
      <c r="K47" s="406">
        <v>10</v>
      </c>
      <c r="L47" s="406">
        <v>3</v>
      </c>
      <c r="M47" s="406">
        <v>2.9</v>
      </c>
      <c r="N47" s="394">
        <f t="shared" si="2"/>
        <v>87</v>
      </c>
      <c r="O47" s="394">
        <v>57</v>
      </c>
      <c r="P47" s="394"/>
      <c r="Q47" s="394"/>
      <c r="R47" s="394">
        <f t="shared" si="0"/>
        <v>57</v>
      </c>
      <c r="S47" s="406">
        <v>15</v>
      </c>
      <c r="T47" s="406"/>
      <c r="U47" s="406" t="s">
        <v>1088</v>
      </c>
    </row>
    <row r="48" ht="21" customHeight="1" spans="1:21">
      <c r="A48" s="404" t="s">
        <v>1308</v>
      </c>
      <c r="B48" s="405" t="s">
        <v>1309</v>
      </c>
      <c r="C48" s="405">
        <v>15004974170</v>
      </c>
      <c r="D48" s="405" t="s">
        <v>143</v>
      </c>
      <c r="E48" s="405"/>
      <c r="F48" s="405">
        <v>28</v>
      </c>
      <c r="G48" s="405">
        <v>11</v>
      </c>
      <c r="H48" s="405"/>
      <c r="I48" s="405"/>
      <c r="J48" s="405"/>
      <c r="K48" s="405">
        <v>16</v>
      </c>
      <c r="L48" s="405">
        <v>3</v>
      </c>
      <c r="M48" s="405">
        <v>2.4</v>
      </c>
      <c r="N48" s="394">
        <f t="shared" si="2"/>
        <v>115.2</v>
      </c>
      <c r="O48" s="394">
        <v>75</v>
      </c>
      <c r="P48" s="394"/>
      <c r="Q48" s="394"/>
      <c r="R48" s="394">
        <f t="shared" si="0"/>
        <v>75</v>
      </c>
      <c r="S48" s="405">
        <v>52</v>
      </c>
      <c r="T48" s="405"/>
      <c r="U48" s="406" t="s">
        <v>1310</v>
      </c>
    </row>
    <row r="49" ht="21" customHeight="1" spans="1:21">
      <c r="A49" s="404" t="s">
        <v>1311</v>
      </c>
      <c r="B49" s="405" t="s">
        <v>1312</v>
      </c>
      <c r="C49" s="405">
        <v>13947543749</v>
      </c>
      <c r="D49" s="405" t="s">
        <v>104</v>
      </c>
      <c r="E49" s="405"/>
      <c r="F49" s="405">
        <v>19</v>
      </c>
      <c r="G49" s="405"/>
      <c r="H49" s="405"/>
      <c r="I49" s="405"/>
      <c r="J49" s="405"/>
      <c r="K49" s="405">
        <v>9</v>
      </c>
      <c r="L49" s="405">
        <v>4.3</v>
      </c>
      <c r="M49" s="405">
        <v>2.4</v>
      </c>
      <c r="N49" s="394">
        <f t="shared" si="2"/>
        <v>92.88</v>
      </c>
      <c r="O49" s="394">
        <v>60</v>
      </c>
      <c r="P49" s="394"/>
      <c r="Q49" s="394"/>
      <c r="R49" s="394">
        <f t="shared" si="0"/>
        <v>60</v>
      </c>
      <c r="S49" s="405">
        <v>15</v>
      </c>
      <c r="T49" s="405"/>
      <c r="U49" s="406" t="s">
        <v>463</v>
      </c>
    </row>
    <row r="50" ht="21" customHeight="1" spans="1:21">
      <c r="A50" s="404" t="s">
        <v>1313</v>
      </c>
      <c r="B50" s="405" t="s">
        <v>1314</v>
      </c>
      <c r="C50" s="405">
        <v>13474957578</v>
      </c>
      <c r="D50" s="405" t="s">
        <v>104</v>
      </c>
      <c r="E50" s="406"/>
      <c r="F50" s="406">
        <v>22</v>
      </c>
      <c r="G50" s="406">
        <v>46</v>
      </c>
      <c r="H50" s="406"/>
      <c r="I50" s="406"/>
      <c r="J50" s="406"/>
      <c r="K50" s="406">
        <v>11</v>
      </c>
      <c r="L50" s="406">
        <v>3</v>
      </c>
      <c r="M50" s="406">
        <v>2.7</v>
      </c>
      <c r="N50" s="394">
        <f t="shared" si="2"/>
        <v>89.1</v>
      </c>
      <c r="O50" s="394">
        <v>58</v>
      </c>
      <c r="P50" s="394"/>
      <c r="Q50" s="394"/>
      <c r="R50" s="394">
        <f t="shared" si="0"/>
        <v>58</v>
      </c>
      <c r="S50" s="406">
        <v>31</v>
      </c>
      <c r="T50" s="406"/>
      <c r="U50" s="406" t="s">
        <v>463</v>
      </c>
    </row>
    <row r="51" ht="21" customHeight="1" spans="1:21">
      <c r="A51" s="404" t="s">
        <v>1315</v>
      </c>
      <c r="B51" s="405" t="s">
        <v>1316</v>
      </c>
      <c r="C51" s="405">
        <v>13947512393</v>
      </c>
      <c r="D51" s="405" t="s">
        <v>104</v>
      </c>
      <c r="E51" s="406"/>
      <c r="F51" s="406">
        <v>17</v>
      </c>
      <c r="G51" s="406"/>
      <c r="H51" s="406"/>
      <c r="I51" s="406"/>
      <c r="J51" s="406"/>
      <c r="K51" s="406">
        <v>15</v>
      </c>
      <c r="L51" s="406">
        <v>4.5</v>
      </c>
      <c r="M51" s="406">
        <v>2.2</v>
      </c>
      <c r="N51" s="394">
        <f t="shared" si="2"/>
        <v>148.5</v>
      </c>
      <c r="O51" s="394">
        <v>97</v>
      </c>
      <c r="P51" s="394"/>
      <c r="Q51" s="394"/>
      <c r="R51" s="394">
        <f t="shared" si="0"/>
        <v>97</v>
      </c>
      <c r="S51" s="406">
        <v>45</v>
      </c>
      <c r="T51" s="406"/>
      <c r="U51" s="406" t="s">
        <v>1088</v>
      </c>
    </row>
    <row r="52" ht="21" customHeight="1" spans="1:21">
      <c r="A52" s="404" t="s">
        <v>1317</v>
      </c>
      <c r="B52" s="405" t="s">
        <v>1318</v>
      </c>
      <c r="C52" s="405">
        <v>13847556027</v>
      </c>
      <c r="D52" s="405" t="s">
        <v>104</v>
      </c>
      <c r="E52" s="405"/>
      <c r="F52" s="405">
        <v>50</v>
      </c>
      <c r="G52" s="405"/>
      <c r="H52" s="405"/>
      <c r="I52" s="405"/>
      <c r="J52" s="405"/>
      <c r="K52" s="405">
        <v>12</v>
      </c>
      <c r="L52" s="405">
        <v>2.5</v>
      </c>
      <c r="M52" s="405">
        <v>1.8</v>
      </c>
      <c r="N52" s="394">
        <f t="shared" si="2"/>
        <v>54</v>
      </c>
      <c r="O52" s="394">
        <v>35</v>
      </c>
      <c r="P52" s="394"/>
      <c r="Q52" s="394"/>
      <c r="R52" s="394">
        <v>35</v>
      </c>
      <c r="S52" s="405">
        <v>20</v>
      </c>
      <c r="T52" s="405"/>
      <c r="U52" s="406" t="s">
        <v>1319</v>
      </c>
    </row>
    <row r="53" ht="21" customHeight="1" spans="1:21">
      <c r="A53" s="404" t="s">
        <v>1320</v>
      </c>
      <c r="B53" s="405" t="s">
        <v>1321</v>
      </c>
      <c r="C53" s="405">
        <v>15247519978</v>
      </c>
      <c r="D53" s="405" t="s">
        <v>104</v>
      </c>
      <c r="E53" s="405"/>
      <c r="F53" s="405">
        <v>30</v>
      </c>
      <c r="G53" s="405"/>
      <c r="H53" s="405"/>
      <c r="I53" s="405"/>
      <c r="J53" s="405"/>
      <c r="K53" s="405">
        <v>12</v>
      </c>
      <c r="L53" s="405">
        <v>3</v>
      </c>
      <c r="M53" s="405">
        <v>2.7</v>
      </c>
      <c r="N53" s="394">
        <f t="shared" si="2"/>
        <v>97.2</v>
      </c>
      <c r="O53" s="394">
        <v>63</v>
      </c>
      <c r="P53" s="394"/>
      <c r="Q53" s="394"/>
      <c r="R53" s="394">
        <f t="shared" si="0"/>
        <v>63</v>
      </c>
      <c r="S53" s="405">
        <v>30</v>
      </c>
      <c r="T53" s="405"/>
      <c r="U53" s="406" t="s">
        <v>1238</v>
      </c>
    </row>
    <row r="54" ht="21" customHeight="1" spans="1:21">
      <c r="A54" s="404" t="s">
        <v>1322</v>
      </c>
      <c r="B54" s="405" t="s">
        <v>1323</v>
      </c>
      <c r="C54" s="405">
        <v>13847457100</v>
      </c>
      <c r="D54" s="405" t="s">
        <v>143</v>
      </c>
      <c r="E54" s="405"/>
      <c r="F54" s="405">
        <v>26</v>
      </c>
      <c r="G54" s="405"/>
      <c r="H54" s="405"/>
      <c r="I54" s="405"/>
      <c r="J54" s="405"/>
      <c r="K54" s="405">
        <v>16</v>
      </c>
      <c r="L54" s="405">
        <v>4.5</v>
      </c>
      <c r="M54" s="405">
        <v>2.5</v>
      </c>
      <c r="N54" s="394">
        <f t="shared" si="2"/>
        <v>180</v>
      </c>
      <c r="O54" s="394">
        <f>N54*0.65</f>
        <v>117</v>
      </c>
      <c r="P54" s="394"/>
      <c r="Q54" s="394"/>
      <c r="R54" s="394">
        <f t="shared" si="0"/>
        <v>117</v>
      </c>
      <c r="S54" s="405">
        <v>45</v>
      </c>
      <c r="T54" s="405"/>
      <c r="U54" s="406" t="s">
        <v>442</v>
      </c>
    </row>
    <row r="55" ht="21" customHeight="1" spans="1:21">
      <c r="A55" s="404" t="s">
        <v>1324</v>
      </c>
      <c r="B55" s="405" t="s">
        <v>1323</v>
      </c>
      <c r="C55" s="405">
        <v>13847457100</v>
      </c>
      <c r="D55" s="405"/>
      <c r="E55" s="405"/>
      <c r="F55" s="405"/>
      <c r="G55" s="405"/>
      <c r="H55" s="405"/>
      <c r="I55" s="405"/>
      <c r="J55" s="405"/>
      <c r="K55" s="405">
        <v>12</v>
      </c>
      <c r="L55" s="405">
        <v>3</v>
      </c>
      <c r="M55" s="405">
        <v>2.7</v>
      </c>
      <c r="N55" s="394">
        <f t="shared" si="2"/>
        <v>97.2</v>
      </c>
      <c r="O55" s="394">
        <v>63</v>
      </c>
      <c r="P55" s="394"/>
      <c r="Q55" s="394"/>
      <c r="R55" s="394">
        <f t="shared" si="0"/>
        <v>63</v>
      </c>
      <c r="S55" s="405"/>
      <c r="T55" s="405"/>
      <c r="U55" s="406"/>
    </row>
    <row r="56" ht="21" customHeight="1" spans="1:21">
      <c r="A56" s="404" t="s">
        <v>1325</v>
      </c>
      <c r="B56" s="405" t="s">
        <v>1326</v>
      </c>
      <c r="C56" s="405">
        <v>13722053262</v>
      </c>
      <c r="D56" s="405" t="s">
        <v>143</v>
      </c>
      <c r="E56" s="406"/>
      <c r="F56" s="406">
        <v>43</v>
      </c>
      <c r="G56" s="406"/>
      <c r="H56" s="406"/>
      <c r="I56" s="406"/>
      <c r="J56" s="406"/>
      <c r="K56" s="406">
        <v>20</v>
      </c>
      <c r="L56" s="406">
        <v>4</v>
      </c>
      <c r="M56" s="406">
        <v>2.9</v>
      </c>
      <c r="N56" s="394">
        <f t="shared" si="2"/>
        <v>232</v>
      </c>
      <c r="O56" s="394">
        <v>151</v>
      </c>
      <c r="P56" s="394"/>
      <c r="Q56" s="394"/>
      <c r="R56" s="394">
        <f t="shared" si="0"/>
        <v>151</v>
      </c>
      <c r="S56" s="406">
        <v>45</v>
      </c>
      <c r="T56" s="406"/>
      <c r="U56" s="406" t="s">
        <v>1088</v>
      </c>
    </row>
    <row r="57" ht="21" customHeight="1" spans="1:21">
      <c r="A57" s="394" t="s">
        <v>1327</v>
      </c>
      <c r="B57" s="405" t="s">
        <v>1328</v>
      </c>
      <c r="C57" s="405">
        <v>13848554394</v>
      </c>
      <c r="D57" s="405" t="s">
        <v>104</v>
      </c>
      <c r="E57" s="405"/>
      <c r="F57" s="405">
        <v>19</v>
      </c>
      <c r="G57" s="405"/>
      <c r="H57" s="405"/>
      <c r="I57" s="405"/>
      <c r="J57" s="405"/>
      <c r="K57" s="405">
        <v>18</v>
      </c>
      <c r="L57" s="405">
        <v>2.5</v>
      </c>
      <c r="M57" s="405">
        <v>2</v>
      </c>
      <c r="N57" s="394">
        <f t="shared" si="2"/>
        <v>90</v>
      </c>
      <c r="O57" s="394">
        <v>59</v>
      </c>
      <c r="P57" s="394"/>
      <c r="Q57" s="394"/>
      <c r="R57" s="394">
        <f t="shared" si="0"/>
        <v>59</v>
      </c>
      <c r="S57" s="405">
        <v>16</v>
      </c>
      <c r="T57" s="405"/>
      <c r="U57" s="406" t="s">
        <v>1329</v>
      </c>
    </row>
    <row r="58" ht="21" customHeight="1" spans="1:21">
      <c r="A58" s="394" t="s">
        <v>1330</v>
      </c>
      <c r="B58" s="405" t="s">
        <v>1331</v>
      </c>
      <c r="C58" s="405">
        <v>13948141258</v>
      </c>
      <c r="D58" s="405" t="s">
        <v>104</v>
      </c>
      <c r="E58" s="405"/>
      <c r="F58" s="405"/>
      <c r="G58" s="405">
        <v>125</v>
      </c>
      <c r="H58" s="405"/>
      <c r="I58" s="405"/>
      <c r="J58" s="405"/>
      <c r="K58" s="405">
        <v>12</v>
      </c>
      <c r="L58" s="405">
        <v>3</v>
      </c>
      <c r="M58" s="405">
        <v>2.8</v>
      </c>
      <c r="N58" s="394">
        <f t="shared" si="2"/>
        <v>100.8</v>
      </c>
      <c r="O58" s="394">
        <v>66</v>
      </c>
      <c r="P58" s="394"/>
      <c r="Q58" s="394"/>
      <c r="R58" s="394">
        <f t="shared" si="0"/>
        <v>66</v>
      </c>
      <c r="S58" s="405">
        <v>15</v>
      </c>
      <c r="T58" s="405"/>
      <c r="U58" s="406" t="s">
        <v>1088</v>
      </c>
    </row>
    <row r="59" ht="21" customHeight="1" spans="1:21">
      <c r="A59" s="408" t="s">
        <v>72</v>
      </c>
      <c r="B59" s="409"/>
      <c r="C59" s="410"/>
      <c r="D59" s="405"/>
      <c r="E59" s="405"/>
      <c r="F59" s="405">
        <f>SUM(F7:F58)</f>
        <v>1340</v>
      </c>
      <c r="G59" s="405">
        <f>SUM(G7:G58)</f>
        <v>350</v>
      </c>
      <c r="H59" s="405"/>
      <c r="I59" s="405">
        <f>SUM(I7:I58)</f>
        <v>7</v>
      </c>
      <c r="J59" s="405"/>
      <c r="K59" s="405"/>
      <c r="L59" s="405"/>
      <c r="M59" s="405"/>
      <c r="N59" s="394">
        <f>SUM(N7:N58)</f>
        <v>7249.66</v>
      </c>
      <c r="O59" s="394">
        <f>SUM(O7:O58)</f>
        <v>4713</v>
      </c>
      <c r="P59" s="394"/>
      <c r="Q59" s="394"/>
      <c r="R59" s="394">
        <f>SUM(R7:R58)</f>
        <v>4713</v>
      </c>
      <c r="S59" s="394">
        <f>SUM(S7:S58)</f>
        <v>1794</v>
      </c>
      <c r="T59" s="394"/>
      <c r="U59" s="411"/>
    </row>
    <row r="60" ht="21" customHeight="1" spans="1:21">
      <c r="A60" s="380" t="s">
        <v>1332</v>
      </c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9"/>
    </row>
    <row r="61" ht="32.25" customHeight="1" spans="1:21">
      <c r="A61" s="361" t="s">
        <v>116</v>
      </c>
      <c r="B61" s="362"/>
      <c r="C61" s="362"/>
      <c r="D61" s="362"/>
      <c r="E61" s="362"/>
      <c r="F61" s="362"/>
      <c r="G61" s="362"/>
      <c r="H61" s="362"/>
      <c r="I61" s="361" t="s">
        <v>117</v>
      </c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85"/>
    </row>
  </sheetData>
  <mergeCells count="22">
    <mergeCell ref="A2:U2"/>
    <mergeCell ref="E4:G4"/>
    <mergeCell ref="H4:I4"/>
    <mergeCell ref="J4:R4"/>
    <mergeCell ref="S4:T4"/>
    <mergeCell ref="K5:O5"/>
    <mergeCell ref="P5:Q5"/>
    <mergeCell ref="A59:C5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showGridLines="0" workbookViewId="0">
      <pane ySplit="6" topLeftCell="A25" activePane="bottomLeft" state="frozen"/>
      <selection/>
      <selection pane="bottomLeft" activeCell="D31" sqref="D31"/>
    </sheetView>
  </sheetViews>
  <sheetFormatPr defaultColWidth="6" defaultRowHeight="13.5" customHeight="1"/>
  <cols>
    <col min="1" max="1" width="7.725" style="360" customWidth="1"/>
    <col min="2" max="2" width="17.375" style="360" customWidth="1"/>
    <col min="3" max="3" width="13.1833333333333" style="360" customWidth="1"/>
    <col min="4" max="4" width="4.45833333333333" style="360" customWidth="1"/>
    <col min="5" max="8" width="4.81666666666667" style="360" customWidth="1"/>
    <col min="9" max="10" width="3.63333333333333" style="360" customWidth="1"/>
    <col min="11" max="15" width="4.81666666666667" style="360" customWidth="1"/>
    <col min="16" max="16" width="5.75" style="360" customWidth="1"/>
    <col min="17" max="17" width="4.81666666666667" style="360" customWidth="1"/>
    <col min="18" max="18" width="3.625" style="360" customWidth="1"/>
    <col min="19" max="20" width="4.81666666666667" style="360" customWidth="1"/>
    <col min="21" max="21" width="3.375" style="360" customWidth="1"/>
    <col min="22" max="22" width="5.35833333333333" style="360" customWidth="1"/>
    <col min="23" max="16383" width="6" style="360" customWidth="1"/>
    <col min="16384" max="16384" width="6" style="360"/>
  </cols>
  <sheetData>
    <row r="1" ht="15.75" customHeight="1" spans="1:22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</row>
    <row r="2" ht="22.5" customHeight="1" spans="1:22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3" ht="24.95" customHeight="1" spans="1:22">
      <c r="A3" s="365" t="s">
        <v>118</v>
      </c>
      <c r="B3" s="366"/>
      <c r="C3" s="367"/>
      <c r="D3" s="368"/>
      <c r="E3" s="368"/>
      <c r="F3" s="365" t="s">
        <v>1333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7"/>
    </row>
    <row r="4" s="359" customFormat="1" ht="35" customHeight="1" spans="1:22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69" t="s">
        <v>85</v>
      </c>
      <c r="J4" s="371"/>
      <c r="K4" s="382" t="s">
        <v>8</v>
      </c>
      <c r="L4" s="383"/>
      <c r="M4" s="383"/>
      <c r="N4" s="383"/>
      <c r="O4" s="383"/>
      <c r="P4" s="383"/>
      <c r="Q4" s="383"/>
      <c r="R4" s="383"/>
      <c r="S4" s="384"/>
      <c r="T4" s="369" t="s">
        <v>9</v>
      </c>
      <c r="U4" s="371"/>
      <c r="V4" s="369" t="s">
        <v>86</v>
      </c>
    </row>
    <row r="5" s="359" customFormat="1" ht="21" customHeight="1" spans="1:22">
      <c r="A5" s="371"/>
      <c r="B5" s="372"/>
      <c r="C5" s="371"/>
      <c r="D5" s="371"/>
      <c r="E5" s="369" t="s">
        <v>87</v>
      </c>
      <c r="F5" s="369" t="s">
        <v>88</v>
      </c>
      <c r="G5" s="369" t="s">
        <v>90</v>
      </c>
      <c r="H5" s="369" t="s">
        <v>91</v>
      </c>
      <c r="I5" s="369" t="s">
        <v>92</v>
      </c>
      <c r="J5" s="369" t="s">
        <v>93</v>
      </c>
      <c r="K5" s="369" t="s">
        <v>15</v>
      </c>
      <c r="L5" s="369" t="s">
        <v>94</v>
      </c>
      <c r="M5" s="371"/>
      <c r="N5" s="371"/>
      <c r="O5" s="371"/>
      <c r="P5" s="371"/>
      <c r="Q5" s="369" t="s">
        <v>95</v>
      </c>
      <c r="R5" s="371"/>
      <c r="S5" s="369" t="s">
        <v>18</v>
      </c>
      <c r="T5" s="369" t="s">
        <v>19</v>
      </c>
      <c r="U5" s="369" t="s">
        <v>20</v>
      </c>
      <c r="V5" s="371"/>
    </row>
    <row r="6" s="359" customFormat="1" ht="72" customHeight="1" spans="1:22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69" t="s">
        <v>96</v>
      </c>
      <c r="M6" s="369" t="s">
        <v>97</v>
      </c>
      <c r="N6" s="369" t="s">
        <v>98</v>
      </c>
      <c r="O6" s="369" t="s">
        <v>99</v>
      </c>
      <c r="P6" s="369" t="s">
        <v>100</v>
      </c>
      <c r="Q6" s="369" t="s">
        <v>101</v>
      </c>
      <c r="R6" s="369" t="s">
        <v>100</v>
      </c>
      <c r="S6" s="371"/>
      <c r="T6" s="371"/>
      <c r="U6" s="371"/>
      <c r="V6" s="371"/>
    </row>
    <row r="7" ht="26.25" customHeight="1" spans="1:22">
      <c r="A7" s="390" t="s">
        <v>1334</v>
      </c>
      <c r="B7" s="391" t="s">
        <v>1335</v>
      </c>
      <c r="C7" s="392">
        <v>17647574866</v>
      </c>
      <c r="D7" s="376"/>
      <c r="E7" s="393"/>
      <c r="F7" s="394">
        <v>6</v>
      </c>
      <c r="G7" s="393"/>
      <c r="H7" s="393"/>
      <c r="I7" s="393"/>
      <c r="J7" s="393"/>
      <c r="K7" s="393"/>
      <c r="L7" s="394">
        <v>10</v>
      </c>
      <c r="M7" s="394">
        <v>4</v>
      </c>
      <c r="N7" s="394">
        <v>2.5</v>
      </c>
      <c r="O7" s="394">
        <f t="shared" ref="O7:O37" si="0">L7*M7*N7</f>
        <v>100</v>
      </c>
      <c r="P7" s="394">
        <f t="shared" ref="P7:P37" si="1">O7*0.65</f>
        <v>65</v>
      </c>
      <c r="Q7" s="393"/>
      <c r="R7" s="393"/>
      <c r="S7" s="393"/>
      <c r="T7" s="394">
        <v>8</v>
      </c>
      <c r="U7" s="393"/>
      <c r="V7" s="401" t="s">
        <v>313</v>
      </c>
    </row>
    <row r="8" ht="26.25" customHeight="1" spans="1:22">
      <c r="A8" s="390" t="s">
        <v>1336</v>
      </c>
      <c r="B8" s="391" t="s">
        <v>1337</v>
      </c>
      <c r="C8" s="392">
        <v>15147038667</v>
      </c>
      <c r="D8" s="376"/>
      <c r="E8" s="393"/>
      <c r="F8" s="393"/>
      <c r="G8" s="393"/>
      <c r="H8" s="393"/>
      <c r="I8" s="393"/>
      <c r="J8" s="393"/>
      <c r="K8" s="393"/>
      <c r="L8" s="394">
        <v>9</v>
      </c>
      <c r="M8" s="394">
        <v>3</v>
      </c>
      <c r="N8" s="394">
        <v>2</v>
      </c>
      <c r="O8" s="394">
        <f t="shared" si="0"/>
        <v>54</v>
      </c>
      <c r="P8" s="394">
        <f t="shared" si="1"/>
        <v>35.1</v>
      </c>
      <c r="Q8" s="393"/>
      <c r="R8" s="393"/>
      <c r="S8" s="393"/>
      <c r="T8" s="394">
        <v>8</v>
      </c>
      <c r="U8" s="393"/>
      <c r="V8" s="401" t="s">
        <v>1088</v>
      </c>
    </row>
    <row r="9" ht="26.25" customHeight="1" spans="1:22">
      <c r="A9" s="390" t="s">
        <v>1338</v>
      </c>
      <c r="B9" s="391" t="s">
        <v>1339</v>
      </c>
      <c r="C9" s="392">
        <v>18747869846</v>
      </c>
      <c r="D9" s="376"/>
      <c r="E9" s="393"/>
      <c r="F9" s="394">
        <v>17</v>
      </c>
      <c r="G9" s="393"/>
      <c r="H9" s="393"/>
      <c r="I9" s="393"/>
      <c r="J9" s="393"/>
      <c r="K9" s="393"/>
      <c r="L9" s="394">
        <v>14</v>
      </c>
      <c r="M9" s="394">
        <v>4</v>
      </c>
      <c r="N9" s="394">
        <v>2.3</v>
      </c>
      <c r="O9" s="394">
        <f t="shared" si="0"/>
        <v>128.8</v>
      </c>
      <c r="P9" s="394">
        <f t="shared" si="1"/>
        <v>83.72</v>
      </c>
      <c r="Q9" s="393"/>
      <c r="R9" s="393"/>
      <c r="S9" s="393"/>
      <c r="T9" s="394">
        <v>17</v>
      </c>
      <c r="U9" s="393"/>
      <c r="V9" s="401" t="s">
        <v>286</v>
      </c>
    </row>
    <row r="10" ht="26.25" customHeight="1" spans="1:22">
      <c r="A10" s="390" t="s">
        <v>1340</v>
      </c>
      <c r="B10" s="391" t="s">
        <v>1341</v>
      </c>
      <c r="C10" s="392">
        <v>15848522086</v>
      </c>
      <c r="D10" s="376"/>
      <c r="E10" s="393"/>
      <c r="F10" s="394">
        <v>21</v>
      </c>
      <c r="G10" s="393"/>
      <c r="H10" s="393"/>
      <c r="I10" s="393"/>
      <c r="J10" s="393"/>
      <c r="K10" s="393"/>
      <c r="L10" s="394">
        <v>12</v>
      </c>
      <c r="M10" s="394">
        <v>4.5</v>
      </c>
      <c r="N10" s="394">
        <v>2</v>
      </c>
      <c r="O10" s="394">
        <f t="shared" si="0"/>
        <v>108</v>
      </c>
      <c r="P10" s="394">
        <f t="shared" si="1"/>
        <v>70.2</v>
      </c>
      <c r="Q10" s="393"/>
      <c r="R10" s="393"/>
      <c r="S10" s="393"/>
      <c r="T10" s="394">
        <v>13</v>
      </c>
      <c r="U10" s="393"/>
      <c r="V10" s="401" t="s">
        <v>283</v>
      </c>
    </row>
    <row r="11" ht="26.25" customHeight="1" spans="1:22">
      <c r="A11" s="390" t="s">
        <v>1342</v>
      </c>
      <c r="B11" s="391" t="s">
        <v>1343</v>
      </c>
      <c r="C11" s="392">
        <v>13948651283</v>
      </c>
      <c r="D11" s="376"/>
      <c r="E11" s="393"/>
      <c r="F11" s="394">
        <v>18</v>
      </c>
      <c r="G11" s="393"/>
      <c r="H11" s="393"/>
      <c r="I11" s="393"/>
      <c r="J11" s="393"/>
      <c r="K11" s="393"/>
      <c r="L11" s="394">
        <v>16</v>
      </c>
      <c r="M11" s="394">
        <v>5</v>
      </c>
      <c r="N11" s="394">
        <v>2</v>
      </c>
      <c r="O11" s="394">
        <f t="shared" si="0"/>
        <v>160</v>
      </c>
      <c r="P11" s="394">
        <f t="shared" si="1"/>
        <v>104</v>
      </c>
      <c r="Q11" s="393"/>
      <c r="R11" s="393"/>
      <c r="S11" s="393"/>
      <c r="T11" s="394">
        <v>20</v>
      </c>
      <c r="U11" s="393"/>
      <c r="V11" s="402" t="s">
        <v>1235</v>
      </c>
    </row>
    <row r="12" ht="26.25" customHeight="1" spans="1:22">
      <c r="A12" s="390" t="s">
        <v>1344</v>
      </c>
      <c r="B12" s="391" t="s">
        <v>1345</v>
      </c>
      <c r="C12" s="392">
        <v>15560852828</v>
      </c>
      <c r="D12" s="376"/>
      <c r="E12" s="393"/>
      <c r="F12" s="394">
        <v>27</v>
      </c>
      <c r="G12" s="393"/>
      <c r="H12" s="393"/>
      <c r="I12" s="393"/>
      <c r="J12" s="393"/>
      <c r="K12" s="393"/>
      <c r="L12" s="394">
        <v>15</v>
      </c>
      <c r="M12" s="394">
        <v>5</v>
      </c>
      <c r="N12" s="394">
        <v>2.5</v>
      </c>
      <c r="O12" s="394">
        <f t="shared" si="0"/>
        <v>187.5</v>
      </c>
      <c r="P12" s="394">
        <f t="shared" si="1"/>
        <v>121.875</v>
      </c>
      <c r="Q12" s="393"/>
      <c r="R12" s="393"/>
      <c r="S12" s="393"/>
      <c r="T12" s="394">
        <v>22</v>
      </c>
      <c r="U12" s="393"/>
      <c r="V12" s="401" t="s">
        <v>1238</v>
      </c>
    </row>
    <row r="13" ht="26.25" customHeight="1" spans="1:22">
      <c r="A13" s="390" t="s">
        <v>1346</v>
      </c>
      <c r="B13" s="391" t="s">
        <v>1347</v>
      </c>
      <c r="C13" s="392">
        <v>18747561397</v>
      </c>
      <c r="D13" s="376"/>
      <c r="E13" s="393"/>
      <c r="F13" s="394">
        <v>17</v>
      </c>
      <c r="G13" s="393"/>
      <c r="H13" s="393"/>
      <c r="I13" s="393"/>
      <c r="J13" s="393"/>
      <c r="K13" s="393"/>
      <c r="L13" s="394">
        <v>12</v>
      </c>
      <c r="M13" s="394">
        <v>5</v>
      </c>
      <c r="N13" s="394">
        <v>2.2</v>
      </c>
      <c r="O13" s="394">
        <f t="shared" si="0"/>
        <v>132</v>
      </c>
      <c r="P13" s="394">
        <f t="shared" si="1"/>
        <v>85.8</v>
      </c>
      <c r="Q13" s="393"/>
      <c r="R13" s="393"/>
      <c r="S13" s="393"/>
      <c r="T13" s="394">
        <v>15</v>
      </c>
      <c r="U13" s="393"/>
      <c r="V13" s="401" t="s">
        <v>1088</v>
      </c>
    </row>
    <row r="14" ht="26.25" customHeight="1" spans="1:22">
      <c r="A14" s="390" t="s">
        <v>1348</v>
      </c>
      <c r="B14" s="391" t="s">
        <v>1349</v>
      </c>
      <c r="C14" s="392">
        <v>13948537444</v>
      </c>
      <c r="D14" s="376"/>
      <c r="E14" s="393"/>
      <c r="F14" s="394">
        <v>11</v>
      </c>
      <c r="G14" s="393"/>
      <c r="H14" s="393"/>
      <c r="I14" s="393"/>
      <c r="J14" s="393"/>
      <c r="K14" s="393"/>
      <c r="L14" s="394">
        <v>8</v>
      </c>
      <c r="M14" s="394">
        <v>4</v>
      </c>
      <c r="N14" s="394">
        <v>2</v>
      </c>
      <c r="O14" s="394">
        <f t="shared" si="0"/>
        <v>64</v>
      </c>
      <c r="P14" s="394">
        <f t="shared" si="1"/>
        <v>41.6</v>
      </c>
      <c r="Q14" s="393"/>
      <c r="R14" s="393"/>
      <c r="S14" s="393"/>
      <c r="T14" s="394">
        <v>5</v>
      </c>
      <c r="U14" s="393"/>
      <c r="V14" s="401" t="s">
        <v>313</v>
      </c>
    </row>
    <row r="15" ht="26.25" customHeight="1" spans="1:22">
      <c r="A15" s="390" t="s">
        <v>1350</v>
      </c>
      <c r="B15" s="391" t="s">
        <v>1351</v>
      </c>
      <c r="C15" s="392">
        <v>18747375018</v>
      </c>
      <c r="D15" s="376"/>
      <c r="E15" s="393"/>
      <c r="F15" s="394">
        <v>18</v>
      </c>
      <c r="G15" s="393"/>
      <c r="H15" s="393"/>
      <c r="I15" s="393"/>
      <c r="J15" s="393"/>
      <c r="K15" s="393"/>
      <c r="L15" s="394">
        <v>9</v>
      </c>
      <c r="M15" s="394">
        <v>4</v>
      </c>
      <c r="N15" s="394">
        <v>2</v>
      </c>
      <c r="O15" s="394">
        <f t="shared" si="0"/>
        <v>72</v>
      </c>
      <c r="P15" s="394">
        <f t="shared" si="1"/>
        <v>46.8</v>
      </c>
      <c r="Q15" s="393"/>
      <c r="R15" s="393"/>
      <c r="S15" s="393"/>
      <c r="T15" s="394">
        <v>10</v>
      </c>
      <c r="U15" s="393"/>
      <c r="V15" s="401" t="s">
        <v>1245</v>
      </c>
    </row>
    <row r="16" ht="26.25" customHeight="1" spans="1:22">
      <c r="A16" s="390" t="s">
        <v>1352</v>
      </c>
      <c r="B16" s="391" t="s">
        <v>1353</v>
      </c>
      <c r="C16" s="392">
        <v>15047100411</v>
      </c>
      <c r="D16" s="376"/>
      <c r="E16" s="393"/>
      <c r="F16" s="394">
        <v>11</v>
      </c>
      <c r="G16" s="393"/>
      <c r="H16" s="393"/>
      <c r="I16" s="393"/>
      <c r="J16" s="393"/>
      <c r="K16" s="393"/>
      <c r="L16" s="394">
        <v>10</v>
      </c>
      <c r="M16" s="394">
        <v>2.5</v>
      </c>
      <c r="N16" s="394">
        <v>2</v>
      </c>
      <c r="O16" s="394">
        <f t="shared" si="0"/>
        <v>50</v>
      </c>
      <c r="P16" s="394">
        <f t="shared" si="1"/>
        <v>32.5</v>
      </c>
      <c r="Q16" s="393"/>
      <c r="R16" s="393"/>
      <c r="S16" s="393"/>
      <c r="T16" s="394">
        <v>10</v>
      </c>
      <c r="U16" s="393"/>
      <c r="V16" s="401" t="s">
        <v>1245</v>
      </c>
    </row>
    <row r="17" ht="26.25" customHeight="1" spans="1:22">
      <c r="A17" s="390" t="s">
        <v>1354</v>
      </c>
      <c r="B17" s="391" t="s">
        <v>1355</v>
      </c>
      <c r="C17" s="392">
        <v>15144960784</v>
      </c>
      <c r="D17" s="376"/>
      <c r="E17" s="393"/>
      <c r="F17" s="394">
        <v>5</v>
      </c>
      <c r="G17" s="393"/>
      <c r="H17" s="393"/>
      <c r="I17" s="393"/>
      <c r="J17" s="393"/>
      <c r="K17" s="393"/>
      <c r="L17" s="394">
        <v>10</v>
      </c>
      <c r="M17" s="394">
        <v>3</v>
      </c>
      <c r="N17" s="394">
        <v>2</v>
      </c>
      <c r="O17" s="394">
        <f t="shared" si="0"/>
        <v>60</v>
      </c>
      <c r="P17" s="394">
        <f t="shared" si="1"/>
        <v>39</v>
      </c>
      <c r="Q17" s="393"/>
      <c r="R17" s="393"/>
      <c r="S17" s="393"/>
      <c r="T17" s="394">
        <v>10</v>
      </c>
      <c r="U17" s="393"/>
      <c r="V17" s="401" t="s">
        <v>1088</v>
      </c>
    </row>
    <row r="18" ht="26.25" customHeight="1" spans="1:22">
      <c r="A18" s="390" t="s">
        <v>1356</v>
      </c>
      <c r="B18" s="395" t="s">
        <v>1357</v>
      </c>
      <c r="C18" s="392">
        <v>13020492017</v>
      </c>
      <c r="D18" s="376"/>
      <c r="E18" s="393"/>
      <c r="F18" s="394">
        <v>9</v>
      </c>
      <c r="G18" s="393"/>
      <c r="H18" s="393"/>
      <c r="I18" s="393"/>
      <c r="J18" s="393"/>
      <c r="K18" s="393"/>
      <c r="L18" s="394">
        <v>10</v>
      </c>
      <c r="M18" s="394">
        <v>3</v>
      </c>
      <c r="N18" s="394">
        <v>2</v>
      </c>
      <c r="O18" s="394">
        <f t="shared" si="0"/>
        <v>60</v>
      </c>
      <c r="P18" s="394">
        <f t="shared" si="1"/>
        <v>39</v>
      </c>
      <c r="Q18" s="393"/>
      <c r="R18" s="393"/>
      <c r="S18" s="393"/>
      <c r="T18" s="394">
        <v>5</v>
      </c>
      <c r="U18" s="393"/>
      <c r="V18" s="401" t="s">
        <v>1088</v>
      </c>
    </row>
    <row r="19" ht="26.25" customHeight="1" spans="1:22">
      <c r="A19" s="390" t="s">
        <v>1358</v>
      </c>
      <c r="B19" s="395" t="s">
        <v>1359</v>
      </c>
      <c r="C19" s="392">
        <v>18747852618</v>
      </c>
      <c r="D19" s="376"/>
      <c r="E19" s="393"/>
      <c r="F19" s="394">
        <v>20</v>
      </c>
      <c r="G19" s="393"/>
      <c r="H19" s="393"/>
      <c r="I19" s="393"/>
      <c r="J19" s="393"/>
      <c r="K19" s="393"/>
      <c r="L19" s="394">
        <v>11</v>
      </c>
      <c r="M19" s="394">
        <v>3</v>
      </c>
      <c r="N19" s="394">
        <v>2.5</v>
      </c>
      <c r="O19" s="394">
        <f t="shared" si="0"/>
        <v>82.5</v>
      </c>
      <c r="P19" s="394">
        <f t="shared" si="1"/>
        <v>53.625</v>
      </c>
      <c r="Q19" s="393"/>
      <c r="R19" s="393"/>
      <c r="S19" s="393"/>
      <c r="T19" s="394">
        <v>10</v>
      </c>
      <c r="U19" s="393"/>
      <c r="V19" s="401" t="s">
        <v>1088</v>
      </c>
    </row>
    <row r="20" ht="26.25" customHeight="1" spans="1:22">
      <c r="A20" s="390" t="s">
        <v>1360</v>
      </c>
      <c r="B20" s="391" t="s">
        <v>1361</v>
      </c>
      <c r="C20" s="392">
        <v>15848778810</v>
      </c>
      <c r="D20" s="376"/>
      <c r="E20" s="393"/>
      <c r="F20" s="394">
        <v>15</v>
      </c>
      <c r="G20" s="393"/>
      <c r="H20" s="393"/>
      <c r="I20" s="393"/>
      <c r="J20" s="393"/>
      <c r="K20" s="393"/>
      <c r="L20" s="394">
        <v>9</v>
      </c>
      <c r="M20" s="394">
        <v>3</v>
      </c>
      <c r="N20" s="394">
        <v>2</v>
      </c>
      <c r="O20" s="394">
        <f t="shared" si="0"/>
        <v>54</v>
      </c>
      <c r="P20" s="394">
        <f t="shared" si="1"/>
        <v>35.1</v>
      </c>
      <c r="Q20" s="393"/>
      <c r="R20" s="393"/>
      <c r="S20" s="393"/>
      <c r="T20" s="394">
        <v>10</v>
      </c>
      <c r="U20" s="393"/>
      <c r="V20" s="401" t="s">
        <v>1088</v>
      </c>
    </row>
    <row r="21" ht="26.25" customHeight="1" spans="1:22">
      <c r="A21" s="390" t="s">
        <v>1362</v>
      </c>
      <c r="B21" s="391" t="s">
        <v>1363</v>
      </c>
      <c r="C21" s="392">
        <v>13947351922</v>
      </c>
      <c r="D21" s="376"/>
      <c r="E21" s="393"/>
      <c r="F21" s="394">
        <v>13</v>
      </c>
      <c r="G21" s="393"/>
      <c r="H21" s="393"/>
      <c r="I21" s="393"/>
      <c r="J21" s="393"/>
      <c r="K21" s="393"/>
      <c r="L21" s="394">
        <v>16</v>
      </c>
      <c r="M21" s="394">
        <v>3</v>
      </c>
      <c r="N21" s="394">
        <v>2</v>
      </c>
      <c r="O21" s="394">
        <f t="shared" si="0"/>
        <v>96</v>
      </c>
      <c r="P21" s="394">
        <f t="shared" si="1"/>
        <v>62.4</v>
      </c>
      <c r="Q21" s="393"/>
      <c r="R21" s="393"/>
      <c r="S21" s="393"/>
      <c r="T21" s="394">
        <v>18</v>
      </c>
      <c r="U21" s="393"/>
      <c r="V21" s="401" t="s">
        <v>1088</v>
      </c>
    </row>
    <row r="22" ht="26.25" customHeight="1" spans="1:22">
      <c r="A22" s="390" t="s">
        <v>1364</v>
      </c>
      <c r="B22" s="391" t="s">
        <v>1365</v>
      </c>
      <c r="C22" s="392">
        <v>13664003017</v>
      </c>
      <c r="D22" s="376"/>
      <c r="E22" s="393"/>
      <c r="F22" s="394">
        <v>13</v>
      </c>
      <c r="G22" s="393"/>
      <c r="H22" s="393"/>
      <c r="I22" s="393"/>
      <c r="J22" s="393"/>
      <c r="K22" s="393"/>
      <c r="L22" s="394">
        <v>9</v>
      </c>
      <c r="M22" s="394">
        <v>3.5</v>
      </c>
      <c r="N22" s="394">
        <v>2.2</v>
      </c>
      <c r="O22" s="394">
        <f t="shared" si="0"/>
        <v>69.3</v>
      </c>
      <c r="P22" s="394">
        <f t="shared" si="1"/>
        <v>45.045</v>
      </c>
      <c r="Q22" s="393"/>
      <c r="R22" s="393"/>
      <c r="S22" s="393"/>
      <c r="T22" s="394">
        <v>5</v>
      </c>
      <c r="U22" s="393"/>
      <c r="V22" s="401" t="s">
        <v>1088</v>
      </c>
    </row>
    <row r="23" ht="26.25" customHeight="1" spans="1:22">
      <c r="A23" s="390" t="s">
        <v>1366</v>
      </c>
      <c r="B23" s="391" t="s">
        <v>1367</v>
      </c>
      <c r="C23" s="392">
        <v>13847562166</v>
      </c>
      <c r="D23" s="376"/>
      <c r="E23" s="393"/>
      <c r="F23" s="394">
        <v>17</v>
      </c>
      <c r="G23" s="393"/>
      <c r="H23" s="393"/>
      <c r="I23" s="393"/>
      <c r="J23" s="393"/>
      <c r="K23" s="393"/>
      <c r="L23" s="394">
        <v>7</v>
      </c>
      <c r="M23" s="394">
        <v>3.5</v>
      </c>
      <c r="N23" s="394">
        <v>2</v>
      </c>
      <c r="O23" s="394">
        <f t="shared" si="0"/>
        <v>49</v>
      </c>
      <c r="P23" s="394">
        <f t="shared" si="1"/>
        <v>31.85</v>
      </c>
      <c r="Q23" s="393"/>
      <c r="R23" s="393"/>
      <c r="S23" s="393"/>
      <c r="T23" s="394">
        <v>10</v>
      </c>
      <c r="U23" s="393"/>
      <c r="V23" s="401" t="s">
        <v>1088</v>
      </c>
    </row>
    <row r="24" ht="26.25" customHeight="1" spans="1:22">
      <c r="A24" s="390" t="s">
        <v>1368</v>
      </c>
      <c r="B24" s="391" t="s">
        <v>1369</v>
      </c>
      <c r="C24" s="392">
        <v>15148778787</v>
      </c>
      <c r="D24" s="376"/>
      <c r="E24" s="393"/>
      <c r="F24" s="394">
        <v>10</v>
      </c>
      <c r="G24" s="393"/>
      <c r="H24" s="393"/>
      <c r="I24" s="393"/>
      <c r="J24" s="393"/>
      <c r="K24" s="393"/>
      <c r="L24" s="394">
        <v>6</v>
      </c>
      <c r="M24" s="394">
        <v>3</v>
      </c>
      <c r="N24" s="394">
        <v>2</v>
      </c>
      <c r="O24" s="394">
        <f t="shared" si="0"/>
        <v>36</v>
      </c>
      <c r="P24" s="394">
        <f t="shared" si="1"/>
        <v>23.4</v>
      </c>
      <c r="Q24" s="393"/>
      <c r="R24" s="393"/>
      <c r="S24" s="393"/>
      <c r="T24" s="394">
        <v>5</v>
      </c>
      <c r="U24" s="393"/>
      <c r="V24" s="401" t="s">
        <v>416</v>
      </c>
    </row>
    <row r="25" ht="26.25" customHeight="1" spans="1:22">
      <c r="A25" s="390" t="s">
        <v>1370</v>
      </c>
      <c r="B25" s="391" t="s">
        <v>1371</v>
      </c>
      <c r="C25" s="392">
        <v>15134716366</v>
      </c>
      <c r="D25" s="376"/>
      <c r="E25" s="393"/>
      <c r="F25" s="393"/>
      <c r="G25" s="394">
        <v>98</v>
      </c>
      <c r="H25" s="393"/>
      <c r="I25" s="393"/>
      <c r="J25" s="393"/>
      <c r="K25" s="393"/>
      <c r="L25" s="394">
        <v>9</v>
      </c>
      <c r="M25" s="394">
        <v>2</v>
      </c>
      <c r="N25" s="394">
        <v>2</v>
      </c>
      <c r="O25" s="394">
        <f t="shared" si="0"/>
        <v>36</v>
      </c>
      <c r="P25" s="394">
        <v>23</v>
      </c>
      <c r="Q25" s="393"/>
      <c r="R25" s="393"/>
      <c r="S25" s="393"/>
      <c r="T25" s="394">
        <v>5</v>
      </c>
      <c r="U25" s="393"/>
      <c r="V25" s="401" t="s">
        <v>313</v>
      </c>
    </row>
    <row r="26" ht="26.25" customHeight="1" spans="1:22">
      <c r="A26" s="390" t="s">
        <v>1372</v>
      </c>
      <c r="B26" s="391" t="s">
        <v>1373</v>
      </c>
      <c r="C26" s="396"/>
      <c r="D26" s="376"/>
      <c r="E26" s="393"/>
      <c r="F26" s="394">
        <v>16</v>
      </c>
      <c r="G26" s="393"/>
      <c r="H26" s="393"/>
      <c r="I26" s="393"/>
      <c r="J26" s="393"/>
      <c r="K26" s="393"/>
      <c r="L26" s="394">
        <v>15</v>
      </c>
      <c r="M26" s="394">
        <v>4</v>
      </c>
      <c r="N26" s="394">
        <v>2</v>
      </c>
      <c r="O26" s="394">
        <f t="shared" ref="O26:O37" si="2">L26*M26*N26</f>
        <v>120</v>
      </c>
      <c r="P26" s="394">
        <f>O26*0.65</f>
        <v>78</v>
      </c>
      <c r="Q26" s="393"/>
      <c r="R26" s="393"/>
      <c r="S26" s="393"/>
      <c r="T26" s="394">
        <v>20</v>
      </c>
      <c r="U26" s="393"/>
      <c r="V26" s="401" t="s">
        <v>1266</v>
      </c>
    </row>
    <row r="27" ht="26.25" customHeight="1" spans="1:22">
      <c r="A27" s="390" t="s">
        <v>1374</v>
      </c>
      <c r="B27" s="391" t="s">
        <v>1375</v>
      </c>
      <c r="C27" s="392">
        <v>18547591859</v>
      </c>
      <c r="D27" s="376"/>
      <c r="E27" s="393"/>
      <c r="F27" s="393"/>
      <c r="G27" s="394">
        <v>100</v>
      </c>
      <c r="H27" s="393"/>
      <c r="I27" s="393"/>
      <c r="J27" s="393"/>
      <c r="K27" s="393"/>
      <c r="L27" s="394">
        <v>7</v>
      </c>
      <c r="M27" s="394">
        <v>2</v>
      </c>
      <c r="N27" s="394">
        <v>2</v>
      </c>
      <c r="O27" s="394">
        <f t="shared" si="2"/>
        <v>28</v>
      </c>
      <c r="P27" s="394">
        <v>18</v>
      </c>
      <c r="Q27" s="393"/>
      <c r="R27" s="393"/>
      <c r="S27" s="393"/>
      <c r="T27" s="394">
        <v>5</v>
      </c>
      <c r="U27" s="393"/>
      <c r="V27" s="401" t="s">
        <v>1088</v>
      </c>
    </row>
    <row r="28" ht="26.25" customHeight="1" spans="1:22">
      <c r="A28" s="390" t="s">
        <v>1376</v>
      </c>
      <c r="B28" s="391" t="s">
        <v>1377</v>
      </c>
      <c r="C28" s="392">
        <v>15047533562</v>
      </c>
      <c r="D28" s="376"/>
      <c r="E28" s="393"/>
      <c r="F28" s="394">
        <v>5</v>
      </c>
      <c r="G28" s="393"/>
      <c r="H28" s="393"/>
      <c r="I28" s="393"/>
      <c r="J28" s="393"/>
      <c r="K28" s="393"/>
      <c r="L28" s="394">
        <v>8</v>
      </c>
      <c r="M28" s="394">
        <v>2</v>
      </c>
      <c r="N28" s="394">
        <v>2</v>
      </c>
      <c r="O28" s="394">
        <f t="shared" si="2"/>
        <v>32</v>
      </c>
      <c r="P28" s="394">
        <v>21</v>
      </c>
      <c r="Q28" s="393"/>
      <c r="R28" s="393"/>
      <c r="S28" s="393"/>
      <c r="T28" s="394">
        <v>5</v>
      </c>
      <c r="U28" s="393"/>
      <c r="V28" s="401" t="s">
        <v>1088</v>
      </c>
    </row>
    <row r="29" ht="26.25" customHeight="1" spans="1:22">
      <c r="A29" s="390" t="s">
        <v>1378</v>
      </c>
      <c r="B29" s="391" t="s">
        <v>1379</v>
      </c>
      <c r="C29" s="392">
        <v>15894870195</v>
      </c>
      <c r="D29" s="376"/>
      <c r="E29" s="393"/>
      <c r="F29" s="394">
        <v>14</v>
      </c>
      <c r="G29" s="393"/>
      <c r="H29" s="393"/>
      <c r="I29" s="393"/>
      <c r="J29" s="393"/>
      <c r="K29" s="393"/>
      <c r="L29" s="394">
        <v>10</v>
      </c>
      <c r="M29" s="394">
        <v>4</v>
      </c>
      <c r="N29" s="394">
        <v>2</v>
      </c>
      <c r="O29" s="394">
        <f t="shared" si="2"/>
        <v>80</v>
      </c>
      <c r="P29" s="394">
        <f>O29*0.65</f>
        <v>52</v>
      </c>
      <c r="Q29" s="393"/>
      <c r="R29" s="393"/>
      <c r="S29" s="393"/>
      <c r="T29" s="394">
        <v>12</v>
      </c>
      <c r="U29" s="393"/>
      <c r="V29" s="401" t="s">
        <v>1088</v>
      </c>
    </row>
    <row r="30" ht="26.25" customHeight="1" spans="1:22">
      <c r="A30" s="390" t="s">
        <v>1380</v>
      </c>
      <c r="B30" s="391" t="s">
        <v>1381</v>
      </c>
      <c r="C30" s="392">
        <v>15504534298</v>
      </c>
      <c r="D30" s="376"/>
      <c r="E30" s="393"/>
      <c r="F30" s="394">
        <v>33</v>
      </c>
      <c r="G30" s="393"/>
      <c r="H30" s="393"/>
      <c r="I30" s="393"/>
      <c r="J30" s="393"/>
      <c r="K30" s="393"/>
      <c r="L30" s="394">
        <v>19</v>
      </c>
      <c r="M30" s="394">
        <v>4.8</v>
      </c>
      <c r="N30" s="394">
        <v>2.5</v>
      </c>
      <c r="O30" s="394">
        <f t="shared" si="2"/>
        <v>228</v>
      </c>
      <c r="P30" s="394">
        <v>148</v>
      </c>
      <c r="Q30" s="393"/>
      <c r="R30" s="393"/>
      <c r="S30" s="393"/>
      <c r="T30" s="394">
        <v>30</v>
      </c>
      <c r="U30" s="393"/>
      <c r="V30" s="401" t="s">
        <v>1088</v>
      </c>
    </row>
    <row r="31" ht="26.25" customHeight="1" spans="1:22">
      <c r="A31" s="390" t="s">
        <v>1382</v>
      </c>
      <c r="B31" s="391" t="s">
        <v>1383</v>
      </c>
      <c r="C31" s="392">
        <v>15848655259</v>
      </c>
      <c r="D31" s="376"/>
      <c r="E31" s="393"/>
      <c r="F31" s="393"/>
      <c r="G31" s="393"/>
      <c r="H31" s="393"/>
      <c r="I31" s="393"/>
      <c r="J31" s="393"/>
      <c r="K31" s="393"/>
      <c r="L31" s="394">
        <v>7</v>
      </c>
      <c r="M31" s="394">
        <v>3.5</v>
      </c>
      <c r="N31" s="394">
        <v>2</v>
      </c>
      <c r="O31" s="394">
        <f t="shared" si="2"/>
        <v>49</v>
      </c>
      <c r="P31" s="394">
        <v>32</v>
      </c>
      <c r="Q31" s="393"/>
      <c r="R31" s="393"/>
      <c r="S31" s="393"/>
      <c r="T31" s="394">
        <v>10</v>
      </c>
      <c r="U31" s="393"/>
      <c r="V31" s="401" t="s">
        <v>1088</v>
      </c>
    </row>
    <row r="32" ht="26.25" customHeight="1" spans="1:22">
      <c r="A32" s="390" t="s">
        <v>1384</v>
      </c>
      <c r="B32" s="391" t="s">
        <v>1385</v>
      </c>
      <c r="C32" s="392">
        <v>13948158288</v>
      </c>
      <c r="D32" s="376"/>
      <c r="E32" s="393"/>
      <c r="F32" s="394">
        <v>12</v>
      </c>
      <c r="G32" s="393"/>
      <c r="H32" s="393"/>
      <c r="I32" s="393"/>
      <c r="J32" s="393"/>
      <c r="K32" s="393"/>
      <c r="L32" s="394">
        <v>13</v>
      </c>
      <c r="M32" s="394">
        <v>4</v>
      </c>
      <c r="N32" s="394">
        <v>2.5</v>
      </c>
      <c r="O32" s="394">
        <f t="shared" si="2"/>
        <v>130</v>
      </c>
      <c r="P32" s="394">
        <v>85</v>
      </c>
      <c r="Q32" s="393"/>
      <c r="R32" s="393"/>
      <c r="S32" s="393"/>
      <c r="T32" s="394">
        <v>10</v>
      </c>
      <c r="U32" s="393"/>
      <c r="V32" s="401" t="s">
        <v>286</v>
      </c>
    </row>
    <row r="33" ht="26.25" customHeight="1" spans="1:22">
      <c r="A33" s="390" t="s">
        <v>1386</v>
      </c>
      <c r="B33" s="391" t="s">
        <v>1387</v>
      </c>
      <c r="C33" s="392">
        <v>13947353789</v>
      </c>
      <c r="D33" s="376"/>
      <c r="E33" s="393"/>
      <c r="F33" s="394">
        <v>110</v>
      </c>
      <c r="G33" s="393"/>
      <c r="H33" s="393"/>
      <c r="I33" s="393"/>
      <c r="J33" s="393"/>
      <c r="K33" s="393"/>
      <c r="L33" s="394">
        <v>23</v>
      </c>
      <c r="M33" s="394">
        <v>3</v>
      </c>
      <c r="N33" s="394">
        <v>2.5</v>
      </c>
      <c r="O33" s="394">
        <f t="shared" si="2"/>
        <v>172.5</v>
      </c>
      <c r="P33" s="394">
        <v>112</v>
      </c>
      <c r="Q33" s="393"/>
      <c r="R33" s="393"/>
      <c r="S33" s="393"/>
      <c r="T33" s="394">
        <v>70</v>
      </c>
      <c r="U33" s="393"/>
      <c r="V33" s="401" t="s">
        <v>1088</v>
      </c>
    </row>
    <row r="34" ht="26.25" customHeight="1" spans="1:22">
      <c r="A34" s="393"/>
      <c r="B34" s="397"/>
      <c r="C34" s="396"/>
      <c r="D34" s="376"/>
      <c r="E34" s="393"/>
      <c r="F34" s="393"/>
      <c r="G34" s="393"/>
      <c r="H34" s="393"/>
      <c r="I34" s="393"/>
      <c r="J34" s="393"/>
      <c r="K34" s="393"/>
      <c r="L34" s="394">
        <v>30</v>
      </c>
      <c r="M34" s="394">
        <v>3.5</v>
      </c>
      <c r="N34" s="394">
        <v>3</v>
      </c>
      <c r="O34" s="394">
        <f t="shared" si="2"/>
        <v>315</v>
      </c>
      <c r="P34" s="394">
        <v>205</v>
      </c>
      <c r="Q34" s="393"/>
      <c r="R34" s="393"/>
      <c r="S34" s="393"/>
      <c r="T34" s="393"/>
      <c r="U34" s="393"/>
      <c r="V34" s="403"/>
    </row>
    <row r="35" ht="26.25" customHeight="1" spans="1:22">
      <c r="A35" s="393"/>
      <c r="B35" s="393"/>
      <c r="C35" s="396"/>
      <c r="D35" s="376"/>
      <c r="E35" s="393"/>
      <c r="F35" s="393"/>
      <c r="G35" s="393"/>
      <c r="H35" s="393"/>
      <c r="I35" s="393"/>
      <c r="J35" s="393"/>
      <c r="K35" s="393"/>
      <c r="L35" s="394">
        <v>32</v>
      </c>
      <c r="M35" s="394">
        <v>3.5</v>
      </c>
      <c r="N35" s="394">
        <v>3.6</v>
      </c>
      <c r="O35" s="394">
        <f t="shared" si="2"/>
        <v>403.2</v>
      </c>
      <c r="P35" s="394">
        <v>262</v>
      </c>
      <c r="Q35" s="393"/>
      <c r="R35" s="393"/>
      <c r="S35" s="393"/>
      <c r="T35" s="393"/>
      <c r="U35" s="393"/>
      <c r="V35" s="403"/>
    </row>
    <row r="36" ht="26.25" customHeight="1" spans="1:22">
      <c r="A36" s="390" t="s">
        <v>1388</v>
      </c>
      <c r="B36" s="391" t="s">
        <v>1389</v>
      </c>
      <c r="C36" s="392">
        <v>13739999767</v>
      </c>
      <c r="D36" s="376"/>
      <c r="E36" s="393"/>
      <c r="F36" s="394">
        <v>130</v>
      </c>
      <c r="G36" s="393"/>
      <c r="H36" s="393"/>
      <c r="I36" s="393"/>
      <c r="J36" s="393"/>
      <c r="K36" s="393"/>
      <c r="L36" s="394">
        <v>25</v>
      </c>
      <c r="M36" s="394">
        <v>3.5</v>
      </c>
      <c r="N36" s="394">
        <v>2.5</v>
      </c>
      <c r="O36" s="394">
        <f t="shared" si="2"/>
        <v>218.75</v>
      </c>
      <c r="P36" s="394">
        <v>142</v>
      </c>
      <c r="Q36" s="393"/>
      <c r="R36" s="393"/>
      <c r="S36" s="393"/>
      <c r="T36" s="394">
        <v>50</v>
      </c>
      <c r="U36" s="393"/>
      <c r="V36" s="401" t="s">
        <v>1266</v>
      </c>
    </row>
    <row r="37" ht="26.25" customHeight="1" spans="1:22">
      <c r="A37" s="393"/>
      <c r="B37" s="393"/>
      <c r="C37" s="393"/>
      <c r="D37" s="376"/>
      <c r="E37" s="393"/>
      <c r="F37" s="393"/>
      <c r="G37" s="393"/>
      <c r="H37" s="393"/>
      <c r="I37" s="393"/>
      <c r="J37" s="393"/>
      <c r="K37" s="393"/>
      <c r="L37" s="394">
        <v>25</v>
      </c>
      <c r="M37" s="394">
        <v>3.5</v>
      </c>
      <c r="N37" s="394">
        <v>2.5</v>
      </c>
      <c r="O37" s="394">
        <f t="shared" si="2"/>
        <v>218.75</v>
      </c>
      <c r="P37" s="394">
        <v>142</v>
      </c>
      <c r="Q37" s="393"/>
      <c r="R37" s="393"/>
      <c r="S37" s="393"/>
      <c r="T37" s="393"/>
      <c r="U37" s="393"/>
      <c r="V37" s="393"/>
    </row>
    <row r="38" ht="26.25" customHeight="1" spans="1:22">
      <c r="A38" s="398" t="s">
        <v>72</v>
      </c>
      <c r="B38" s="399"/>
      <c r="C38" s="400"/>
      <c r="D38" s="376"/>
      <c r="E38" s="393"/>
      <c r="F38" s="394">
        <f>SUM(F7:F37)</f>
        <v>568</v>
      </c>
      <c r="G38" s="394">
        <f>SUM(G7:G37)</f>
        <v>198</v>
      </c>
      <c r="H38" s="393"/>
      <c r="I38" s="393"/>
      <c r="J38" s="393"/>
      <c r="K38" s="393"/>
      <c r="L38" s="394">
        <f t="shared" ref="L38:P38" si="3">SUM(L7:L37)</f>
        <v>416</v>
      </c>
      <c r="M38" s="394">
        <f t="shared" si="3"/>
        <v>109.3</v>
      </c>
      <c r="N38" s="394">
        <f t="shared" si="3"/>
        <v>69.3</v>
      </c>
      <c r="O38" s="394">
        <f>SUM(O25:O37)</f>
        <v>2031.2</v>
      </c>
      <c r="P38" s="394">
        <f>SUM(P25:P37)</f>
        <v>1320</v>
      </c>
      <c r="Q38" s="393"/>
      <c r="R38" s="393"/>
      <c r="S38" s="393"/>
      <c r="T38" s="394">
        <f>SUM(T7:T37)</f>
        <v>418</v>
      </c>
      <c r="U38" s="393"/>
      <c r="V38" s="393"/>
    </row>
    <row r="39" ht="21" customHeight="1" spans="1:22">
      <c r="A39" s="380" t="s">
        <v>166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</row>
    <row r="40" ht="32.25" customHeight="1" spans="1:22">
      <c r="A40" s="361" t="s">
        <v>116</v>
      </c>
      <c r="B40" s="362"/>
      <c r="C40" s="362"/>
      <c r="D40" s="362"/>
      <c r="E40" s="362"/>
      <c r="F40" s="362"/>
      <c r="G40" s="362"/>
      <c r="H40" s="362"/>
      <c r="I40" s="362"/>
      <c r="J40" s="361" t="s">
        <v>117</v>
      </c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</row>
  </sheetData>
  <mergeCells count="23">
    <mergeCell ref="A2:V2"/>
    <mergeCell ref="E4:H4"/>
    <mergeCell ref="I4:J4"/>
    <mergeCell ref="K4:S4"/>
    <mergeCell ref="T4:U4"/>
    <mergeCell ref="L5:P5"/>
    <mergeCell ref="Q5:R5"/>
    <mergeCell ref="A38:C38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topLeftCell="A4" workbookViewId="0">
      <selection activeCell="F23" sqref="F23"/>
    </sheetView>
  </sheetViews>
  <sheetFormatPr defaultColWidth="6" defaultRowHeight="13.5" customHeight="1"/>
  <cols>
    <col min="1" max="1" width="7.725" style="360" customWidth="1"/>
    <col min="2" max="2" width="18.875" style="360" customWidth="1"/>
    <col min="3" max="3" width="13.1833333333333" style="360" customWidth="1"/>
    <col min="4" max="4" width="4.45833333333333" style="360" customWidth="1"/>
    <col min="5" max="8" width="4.81666666666667" style="360" customWidth="1"/>
    <col min="9" max="10" width="3.63333333333333" style="360" customWidth="1"/>
    <col min="11" max="16" width="4.81666666666667" style="360" customWidth="1"/>
    <col min="17" max="17" width="2.125" style="360" customWidth="1"/>
    <col min="18" max="18" width="2.5" style="360" customWidth="1"/>
    <col min="19" max="20" width="4.81666666666667" style="360" customWidth="1"/>
    <col min="21" max="21" width="2.625" style="360" customWidth="1"/>
    <col min="22" max="22" width="5.35833333333333" style="359" customWidth="1"/>
    <col min="23" max="16383" width="6" style="360" customWidth="1"/>
    <col min="16384" max="16384" width="6" style="360"/>
  </cols>
  <sheetData>
    <row r="1" ht="15.75" customHeight="1" spans="1:22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85"/>
    </row>
    <row r="2" ht="22.5" customHeight="1" spans="1:22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86"/>
    </row>
    <row r="3" ht="24.95" customHeight="1" spans="1:22">
      <c r="A3" s="365" t="s">
        <v>118</v>
      </c>
      <c r="B3" s="366"/>
      <c r="C3" s="367"/>
      <c r="D3" s="368"/>
      <c r="E3" s="368"/>
      <c r="F3" s="365" t="s">
        <v>1390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87"/>
    </row>
    <row r="4" s="359" customFormat="1" ht="35" customHeight="1" spans="1:22">
      <c r="A4" s="369" t="s">
        <v>81</v>
      </c>
      <c r="B4" s="370" t="s">
        <v>82</v>
      </c>
      <c r="C4" s="369" t="s">
        <v>83</v>
      </c>
      <c r="D4" s="369" t="s">
        <v>84</v>
      </c>
      <c r="E4" s="369" t="s">
        <v>6</v>
      </c>
      <c r="F4" s="371"/>
      <c r="G4" s="371"/>
      <c r="H4" s="371"/>
      <c r="I4" s="369" t="s">
        <v>85</v>
      </c>
      <c r="J4" s="371"/>
      <c r="K4" s="382" t="s">
        <v>8</v>
      </c>
      <c r="L4" s="383"/>
      <c r="M4" s="383"/>
      <c r="N4" s="383"/>
      <c r="O4" s="383"/>
      <c r="P4" s="383"/>
      <c r="Q4" s="383"/>
      <c r="R4" s="383"/>
      <c r="S4" s="384"/>
      <c r="T4" s="369" t="s">
        <v>9</v>
      </c>
      <c r="U4" s="371"/>
      <c r="V4" s="369" t="s">
        <v>86</v>
      </c>
    </row>
    <row r="5" s="359" customFormat="1" ht="21" customHeight="1" spans="1:22">
      <c r="A5" s="371"/>
      <c r="B5" s="372"/>
      <c r="C5" s="371"/>
      <c r="D5" s="371"/>
      <c r="E5" s="369" t="s">
        <v>87</v>
      </c>
      <c r="F5" s="369" t="s">
        <v>88</v>
      </c>
      <c r="G5" s="369" t="s">
        <v>89</v>
      </c>
      <c r="H5" s="369" t="s">
        <v>91</v>
      </c>
      <c r="I5" s="369" t="s">
        <v>92</v>
      </c>
      <c r="J5" s="369" t="s">
        <v>93</v>
      </c>
      <c r="K5" s="369" t="s">
        <v>15</v>
      </c>
      <c r="L5" s="369" t="s">
        <v>94</v>
      </c>
      <c r="M5" s="371"/>
      <c r="N5" s="371"/>
      <c r="O5" s="371"/>
      <c r="P5" s="371"/>
      <c r="Q5" s="369" t="s">
        <v>95</v>
      </c>
      <c r="R5" s="371"/>
      <c r="S5" s="369" t="s">
        <v>18</v>
      </c>
      <c r="T5" s="369" t="s">
        <v>19</v>
      </c>
      <c r="U5" s="369" t="s">
        <v>20</v>
      </c>
      <c r="V5" s="371"/>
    </row>
    <row r="6" s="359" customFormat="1" ht="72" customHeight="1" spans="1:22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69" t="s">
        <v>96</v>
      </c>
      <c r="M6" s="369" t="s">
        <v>97</v>
      </c>
      <c r="N6" s="369" t="s">
        <v>98</v>
      </c>
      <c r="O6" s="369" t="s">
        <v>99</v>
      </c>
      <c r="P6" s="369" t="s">
        <v>100</v>
      </c>
      <c r="Q6" s="369" t="s">
        <v>101</v>
      </c>
      <c r="R6" s="369" t="s">
        <v>100</v>
      </c>
      <c r="S6" s="371"/>
      <c r="T6" s="371"/>
      <c r="U6" s="371"/>
      <c r="V6" s="371"/>
    </row>
    <row r="7" ht="26.25" customHeight="1" spans="1:22">
      <c r="A7" s="23" t="s">
        <v>1391</v>
      </c>
      <c r="B7" s="23" t="s">
        <v>1392</v>
      </c>
      <c r="C7" s="23">
        <v>13451353132</v>
      </c>
      <c r="D7" s="23" t="s">
        <v>104</v>
      </c>
      <c r="E7" s="23"/>
      <c r="F7" s="23">
        <v>20</v>
      </c>
      <c r="G7" s="23">
        <v>15</v>
      </c>
      <c r="H7" s="23"/>
      <c r="I7" s="23"/>
      <c r="J7" s="23"/>
      <c r="K7" s="23"/>
      <c r="L7" s="23">
        <v>8</v>
      </c>
      <c r="M7" s="23">
        <v>5</v>
      </c>
      <c r="N7" s="23">
        <v>1.7</v>
      </c>
      <c r="O7" s="23">
        <f>L7*M7*N7</f>
        <v>68</v>
      </c>
      <c r="P7" s="23">
        <v>44</v>
      </c>
      <c r="Q7" s="23"/>
      <c r="R7" s="23"/>
      <c r="S7" s="23">
        <f t="shared" ref="S7:S12" si="0">P7+R7</f>
        <v>44</v>
      </c>
      <c r="T7" s="23">
        <v>10</v>
      </c>
      <c r="U7" s="23"/>
      <c r="V7" s="388" t="s">
        <v>1393</v>
      </c>
    </row>
    <row r="8" ht="26.25" customHeight="1" spans="1:22">
      <c r="A8" s="23" t="s">
        <v>1394</v>
      </c>
      <c r="B8" s="23" t="s">
        <v>1395</v>
      </c>
      <c r="C8" s="23">
        <v>13664011446</v>
      </c>
      <c r="D8" s="23" t="s">
        <v>104</v>
      </c>
      <c r="E8" s="23"/>
      <c r="F8" s="23">
        <v>21</v>
      </c>
      <c r="G8" s="23">
        <v>210</v>
      </c>
      <c r="H8" s="23"/>
      <c r="I8" s="23"/>
      <c r="J8" s="23"/>
      <c r="K8" s="23"/>
      <c r="L8" s="23">
        <v>15</v>
      </c>
      <c r="M8" s="23">
        <v>2.6</v>
      </c>
      <c r="N8" s="23">
        <v>2.5</v>
      </c>
      <c r="O8" s="23">
        <f>L8*M8*N8</f>
        <v>97.5</v>
      </c>
      <c r="P8" s="23">
        <v>63</v>
      </c>
      <c r="Q8" s="23"/>
      <c r="R8" s="23"/>
      <c r="S8" s="23">
        <f t="shared" si="0"/>
        <v>63</v>
      </c>
      <c r="T8" s="23">
        <v>30</v>
      </c>
      <c r="U8" s="23"/>
      <c r="V8" s="388" t="s">
        <v>1393</v>
      </c>
    </row>
    <row r="9" ht="26.25" customHeight="1" spans="1:22">
      <c r="A9" s="23" t="s">
        <v>1396</v>
      </c>
      <c r="B9" s="23" t="s">
        <v>1397</v>
      </c>
      <c r="C9" s="23">
        <v>18747333785</v>
      </c>
      <c r="D9" s="23" t="s">
        <v>104</v>
      </c>
      <c r="E9" s="23"/>
      <c r="F9" s="23">
        <v>19</v>
      </c>
      <c r="G9" s="23"/>
      <c r="H9" s="23"/>
      <c r="I9" s="23"/>
      <c r="J9" s="23"/>
      <c r="K9" s="23"/>
      <c r="L9" s="23">
        <v>16</v>
      </c>
      <c r="M9" s="23">
        <v>3</v>
      </c>
      <c r="N9" s="23">
        <v>2</v>
      </c>
      <c r="O9" s="23">
        <f>L9*M9*N9</f>
        <v>96</v>
      </c>
      <c r="P9" s="23">
        <v>62</v>
      </c>
      <c r="Q9" s="23"/>
      <c r="R9" s="23"/>
      <c r="S9" s="23">
        <f t="shared" si="0"/>
        <v>62</v>
      </c>
      <c r="T9" s="23">
        <v>12</v>
      </c>
      <c r="U9" s="23"/>
      <c r="V9" s="388" t="s">
        <v>1393</v>
      </c>
    </row>
    <row r="10" ht="26.25" customHeight="1" spans="1:22">
      <c r="A10" s="23" t="s">
        <v>1398</v>
      </c>
      <c r="B10" s="23" t="s">
        <v>1399</v>
      </c>
      <c r="C10" s="23">
        <v>13847547106</v>
      </c>
      <c r="D10" s="23" t="s">
        <v>104</v>
      </c>
      <c r="E10" s="23"/>
      <c r="F10" s="23">
        <v>38</v>
      </c>
      <c r="G10" s="23"/>
      <c r="H10" s="23"/>
      <c r="I10" s="23"/>
      <c r="J10" s="23"/>
      <c r="K10" s="23"/>
      <c r="L10" s="23">
        <v>11</v>
      </c>
      <c r="M10" s="23">
        <v>3</v>
      </c>
      <c r="N10" s="23">
        <v>2.6</v>
      </c>
      <c r="O10" s="23">
        <f>L10*M10*N10</f>
        <v>85.8</v>
      </c>
      <c r="P10" s="23">
        <v>56</v>
      </c>
      <c r="Q10" s="23"/>
      <c r="R10" s="23"/>
      <c r="S10" s="23">
        <f t="shared" si="0"/>
        <v>56</v>
      </c>
      <c r="T10" s="23">
        <v>15</v>
      </c>
      <c r="U10" s="23"/>
      <c r="V10" s="388" t="s">
        <v>1393</v>
      </c>
    </row>
    <row r="11" ht="26.25" customHeight="1" spans="1:22">
      <c r="A11" s="23" t="s">
        <v>1400</v>
      </c>
      <c r="B11" s="23" t="s">
        <v>1401</v>
      </c>
      <c r="C11" s="23">
        <v>15004977061</v>
      </c>
      <c r="D11" s="23" t="s">
        <v>104</v>
      </c>
      <c r="E11" s="23"/>
      <c r="F11" s="23">
        <v>32</v>
      </c>
      <c r="G11" s="23"/>
      <c r="H11" s="23"/>
      <c r="I11" s="23"/>
      <c r="J11" s="23"/>
      <c r="K11" s="23"/>
      <c r="L11" s="23">
        <v>14</v>
      </c>
      <c r="M11" s="23">
        <v>4</v>
      </c>
      <c r="N11" s="23">
        <v>2.6</v>
      </c>
      <c r="O11" s="23">
        <f>L11*M11*N11</f>
        <v>145.6</v>
      </c>
      <c r="P11" s="23">
        <v>95</v>
      </c>
      <c r="Q11" s="23"/>
      <c r="R11" s="23"/>
      <c r="S11" s="23">
        <f t="shared" si="0"/>
        <v>95</v>
      </c>
      <c r="T11" s="23">
        <v>25</v>
      </c>
      <c r="U11" s="23"/>
      <c r="V11" s="388" t="s">
        <v>1393</v>
      </c>
    </row>
    <row r="12" ht="26.25" customHeight="1" spans="1:22">
      <c r="A12" s="23" t="s">
        <v>1402</v>
      </c>
      <c r="B12" s="23"/>
      <c r="C12" s="23"/>
      <c r="D12" s="23"/>
      <c r="E12" s="23"/>
      <c r="F12" s="23">
        <f>SUM(F7:F11)</f>
        <v>130</v>
      </c>
      <c r="G12" s="23">
        <f>SUM(G7:G11)</f>
        <v>225</v>
      </c>
      <c r="H12" s="23"/>
      <c r="I12" s="23"/>
      <c r="J12" s="23"/>
      <c r="K12" s="23"/>
      <c r="L12" s="23"/>
      <c r="M12" s="23"/>
      <c r="N12" s="23"/>
      <c r="O12" s="23">
        <f>SUM(O7:O11)</f>
        <v>492.9</v>
      </c>
      <c r="P12" s="23">
        <f>SUM(P7:P11)</f>
        <v>320</v>
      </c>
      <c r="Q12" s="23"/>
      <c r="R12" s="23"/>
      <c r="S12" s="23">
        <f>SUM(S7:S11)</f>
        <v>320</v>
      </c>
      <c r="T12" s="23">
        <f>SUM(T7:T11)</f>
        <v>92</v>
      </c>
      <c r="U12" s="23"/>
      <c r="V12" s="388"/>
    </row>
    <row r="13" ht="21" customHeight="1" spans="1:22">
      <c r="A13" s="380" t="s">
        <v>166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9"/>
    </row>
    <row r="14" ht="32.25" customHeight="1" spans="1:22">
      <c r="A14" s="361" t="s">
        <v>116</v>
      </c>
      <c r="B14" s="362"/>
      <c r="C14" s="362"/>
      <c r="D14" s="362"/>
      <c r="E14" s="362"/>
      <c r="F14" s="362"/>
      <c r="G14" s="362"/>
      <c r="H14" s="362"/>
      <c r="I14" s="362"/>
      <c r="J14" s="361" t="s">
        <v>117</v>
      </c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85"/>
    </row>
  </sheetData>
  <mergeCells count="22">
    <mergeCell ref="A2:V2"/>
    <mergeCell ref="E4:H4"/>
    <mergeCell ref="I4:J4"/>
    <mergeCell ref="K4:S4"/>
    <mergeCell ref="T4:U4"/>
    <mergeCell ref="L5:P5"/>
    <mergeCell ref="Q5:R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showGridLines="0" workbookViewId="0">
      <pane ySplit="6" topLeftCell="A55" activePane="bottomLeft" state="frozen"/>
      <selection/>
      <selection pane="bottomLeft" activeCell="Z59" sqref="Z59"/>
    </sheetView>
  </sheetViews>
  <sheetFormatPr defaultColWidth="6" defaultRowHeight="13.5" customHeight="1"/>
  <cols>
    <col min="1" max="1" width="10.625" style="360" customWidth="1"/>
    <col min="2" max="2" width="19.5" style="360" customWidth="1"/>
    <col min="3" max="3" width="13.1833333333333" style="360" customWidth="1"/>
    <col min="4" max="4" width="4.45833333333333" style="360" customWidth="1"/>
    <col min="5" max="8" width="4.81666666666667" style="360" customWidth="1"/>
    <col min="9" max="10" width="3.63333333333333" style="360" customWidth="1"/>
    <col min="11" max="15" width="4.81666666666667" style="360" customWidth="1"/>
    <col min="16" max="16" width="5.875" style="360" customWidth="1"/>
    <col min="17" max="17" width="4.81666666666667" style="360" customWidth="1"/>
    <col min="18" max="19" width="2.25" style="360" customWidth="1"/>
    <col min="20" max="20" width="4.81666666666667" style="360" customWidth="1"/>
    <col min="21" max="21" width="5.725" style="360" customWidth="1"/>
    <col min="22" max="22" width="2.125" style="360" customWidth="1"/>
    <col min="23" max="16383" width="6" style="360" customWidth="1"/>
    <col min="16384" max="16384" width="6" style="360"/>
  </cols>
  <sheetData>
    <row r="1" ht="15.75" customHeight="1" spans="1:22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</row>
    <row r="2" ht="22.5" customHeight="1" spans="1:22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3" ht="24.95" customHeight="1" spans="1:22">
      <c r="A3" s="365" t="s">
        <v>118</v>
      </c>
      <c r="B3" s="366"/>
      <c r="C3" s="367"/>
      <c r="D3" s="368"/>
      <c r="E3" s="365" t="s">
        <v>1403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7"/>
    </row>
    <row r="4" s="359" customFormat="1" ht="35" customHeight="1" spans="1:22">
      <c r="A4" s="369" t="s">
        <v>81</v>
      </c>
      <c r="B4" s="370" t="s">
        <v>82</v>
      </c>
      <c r="C4" s="369" t="s">
        <v>83</v>
      </c>
      <c r="D4" s="369" t="s">
        <v>84</v>
      </c>
      <c r="E4" s="371"/>
      <c r="F4" s="371"/>
      <c r="G4" s="371"/>
      <c r="H4" s="371"/>
      <c r="I4" s="369" t="s">
        <v>85</v>
      </c>
      <c r="J4" s="371"/>
      <c r="K4" s="382" t="s">
        <v>8</v>
      </c>
      <c r="L4" s="383"/>
      <c r="M4" s="383"/>
      <c r="N4" s="383"/>
      <c r="O4" s="383"/>
      <c r="P4" s="383"/>
      <c r="Q4" s="383"/>
      <c r="R4" s="383"/>
      <c r="S4" s="384"/>
      <c r="T4" s="369" t="s">
        <v>9</v>
      </c>
      <c r="U4" s="371"/>
      <c r="V4" s="369" t="s">
        <v>86</v>
      </c>
    </row>
    <row r="5" s="359" customFormat="1" ht="21" customHeight="1" spans="1:22">
      <c r="A5" s="371"/>
      <c r="B5" s="372"/>
      <c r="C5" s="371"/>
      <c r="D5" s="371"/>
      <c r="E5" s="369" t="s">
        <v>88</v>
      </c>
      <c r="F5" s="369" t="s">
        <v>89</v>
      </c>
      <c r="G5" s="369" t="s">
        <v>90</v>
      </c>
      <c r="H5" s="369" t="s">
        <v>91</v>
      </c>
      <c r="I5" s="369" t="s">
        <v>92</v>
      </c>
      <c r="J5" s="369" t="s">
        <v>93</v>
      </c>
      <c r="K5" s="369" t="s">
        <v>15</v>
      </c>
      <c r="L5" s="369" t="s">
        <v>94</v>
      </c>
      <c r="M5" s="371"/>
      <c r="N5" s="371"/>
      <c r="O5" s="371"/>
      <c r="P5" s="371"/>
      <c r="Q5" s="369" t="s">
        <v>95</v>
      </c>
      <c r="R5" s="371"/>
      <c r="S5" s="369" t="s">
        <v>18</v>
      </c>
      <c r="T5" s="369" t="s">
        <v>19</v>
      </c>
      <c r="U5" s="369" t="s">
        <v>20</v>
      </c>
      <c r="V5" s="371"/>
    </row>
    <row r="6" s="359" customFormat="1" ht="72" customHeight="1" spans="1:22">
      <c r="A6" s="371"/>
      <c r="B6" s="373"/>
      <c r="C6" s="371"/>
      <c r="D6" s="371"/>
      <c r="E6" s="371"/>
      <c r="F6" s="371"/>
      <c r="G6" s="371"/>
      <c r="H6" s="371"/>
      <c r="I6" s="371"/>
      <c r="J6" s="371"/>
      <c r="K6" s="371"/>
      <c r="L6" s="369" t="s">
        <v>96</v>
      </c>
      <c r="M6" s="369" t="s">
        <v>97</v>
      </c>
      <c r="N6" s="369" t="s">
        <v>98</v>
      </c>
      <c r="O6" s="369" t="s">
        <v>99</v>
      </c>
      <c r="P6" s="369" t="s">
        <v>100</v>
      </c>
      <c r="Q6" s="369" t="s">
        <v>101</v>
      </c>
      <c r="R6" s="369" t="s">
        <v>100</v>
      </c>
      <c r="S6" s="371"/>
      <c r="T6" s="371"/>
      <c r="U6" s="371"/>
      <c r="V6" s="371"/>
    </row>
    <row r="7" ht="26.25" customHeight="1" spans="1:22">
      <c r="A7" s="374" t="s">
        <v>1404</v>
      </c>
      <c r="B7" s="374" t="s">
        <v>1405</v>
      </c>
      <c r="C7" s="375">
        <v>15047531088</v>
      </c>
      <c r="D7" s="376" t="s">
        <v>104</v>
      </c>
      <c r="E7" s="375">
        <v>14</v>
      </c>
      <c r="F7" s="377"/>
      <c r="G7" s="377"/>
      <c r="H7" s="377"/>
      <c r="I7" s="377"/>
      <c r="J7" s="377"/>
      <c r="K7" s="377"/>
      <c r="L7" s="375">
        <v>16</v>
      </c>
      <c r="M7" s="375">
        <v>2.7</v>
      </c>
      <c r="N7" s="375">
        <v>2</v>
      </c>
      <c r="O7" s="375">
        <f t="shared" ref="O7:O61" si="0">L7*M7*N7</f>
        <v>86.4</v>
      </c>
      <c r="P7" s="375">
        <f t="shared" ref="P7:P62" si="1">O7*0.65</f>
        <v>56.16</v>
      </c>
      <c r="Q7" s="377"/>
      <c r="R7" s="377"/>
      <c r="S7" s="377"/>
      <c r="T7" s="377"/>
      <c r="U7" s="375">
        <f t="shared" ref="U7:U61" si="2">O7/4</f>
        <v>21.6</v>
      </c>
      <c r="V7" s="377"/>
    </row>
    <row r="8" ht="26.25" customHeight="1" spans="1:22">
      <c r="A8" s="374" t="s">
        <v>1406</v>
      </c>
      <c r="B8" s="374" t="s">
        <v>1407</v>
      </c>
      <c r="C8" s="375">
        <v>13474858274</v>
      </c>
      <c r="D8" s="376"/>
      <c r="E8" s="375">
        <v>20</v>
      </c>
      <c r="F8" s="377"/>
      <c r="G8" s="377"/>
      <c r="H8" s="377"/>
      <c r="I8" s="377"/>
      <c r="J8" s="377"/>
      <c r="K8" s="377"/>
      <c r="L8" s="375">
        <v>12</v>
      </c>
      <c r="M8" s="375">
        <v>2.7</v>
      </c>
      <c r="N8" s="375">
        <v>2</v>
      </c>
      <c r="O8" s="375">
        <f t="shared" si="0"/>
        <v>64.8</v>
      </c>
      <c r="P8" s="375">
        <f t="shared" si="1"/>
        <v>42.12</v>
      </c>
      <c r="Q8" s="377"/>
      <c r="R8" s="377"/>
      <c r="S8" s="377"/>
      <c r="T8" s="377"/>
      <c r="U8" s="375">
        <f t="shared" si="2"/>
        <v>16.2</v>
      </c>
      <c r="V8" s="377"/>
    </row>
    <row r="9" ht="26.25" customHeight="1" spans="1:22">
      <c r="A9" s="374" t="s">
        <v>1408</v>
      </c>
      <c r="B9" s="374" t="s">
        <v>1409</v>
      </c>
      <c r="C9" s="375">
        <v>13474858430</v>
      </c>
      <c r="D9" s="376"/>
      <c r="E9" s="375">
        <v>15</v>
      </c>
      <c r="F9" s="377"/>
      <c r="G9" s="377"/>
      <c r="H9" s="377"/>
      <c r="I9" s="377"/>
      <c r="J9" s="377"/>
      <c r="K9" s="377"/>
      <c r="L9" s="375">
        <v>13</v>
      </c>
      <c r="M9" s="375">
        <v>3</v>
      </c>
      <c r="N9" s="375">
        <v>2</v>
      </c>
      <c r="O9" s="375">
        <f t="shared" si="0"/>
        <v>78</v>
      </c>
      <c r="P9" s="375">
        <f t="shared" si="1"/>
        <v>50.7</v>
      </c>
      <c r="Q9" s="377"/>
      <c r="R9" s="377"/>
      <c r="S9" s="377"/>
      <c r="T9" s="377"/>
      <c r="U9" s="375">
        <f t="shared" si="2"/>
        <v>19.5</v>
      </c>
      <c r="V9" s="377"/>
    </row>
    <row r="10" ht="26.25" customHeight="1" spans="1:22">
      <c r="A10" s="374" t="s">
        <v>1410</v>
      </c>
      <c r="B10" s="374" t="s">
        <v>1411</v>
      </c>
      <c r="C10" s="375">
        <v>1577150407</v>
      </c>
      <c r="D10" s="376"/>
      <c r="E10" s="375">
        <v>15</v>
      </c>
      <c r="F10" s="377"/>
      <c r="G10" s="377"/>
      <c r="H10" s="377"/>
      <c r="I10" s="377"/>
      <c r="J10" s="377"/>
      <c r="K10" s="377"/>
      <c r="L10" s="375">
        <v>20</v>
      </c>
      <c r="M10" s="375">
        <v>4</v>
      </c>
      <c r="N10" s="375">
        <v>2</v>
      </c>
      <c r="O10" s="375">
        <f t="shared" si="0"/>
        <v>160</v>
      </c>
      <c r="P10" s="375">
        <f t="shared" si="1"/>
        <v>104</v>
      </c>
      <c r="Q10" s="377"/>
      <c r="R10" s="377"/>
      <c r="S10" s="377"/>
      <c r="T10" s="377"/>
      <c r="U10" s="375">
        <f t="shared" si="2"/>
        <v>40</v>
      </c>
      <c r="V10" s="377"/>
    </row>
    <row r="11" ht="26.25" customHeight="1" spans="1:22">
      <c r="A11" s="374" t="s">
        <v>1412</v>
      </c>
      <c r="B11" s="374" t="s">
        <v>1413</v>
      </c>
      <c r="C11" s="375">
        <v>15934940419</v>
      </c>
      <c r="D11" s="376"/>
      <c r="E11" s="375">
        <v>4</v>
      </c>
      <c r="F11" s="377"/>
      <c r="G11" s="377"/>
      <c r="H11" s="377"/>
      <c r="I11" s="377"/>
      <c r="J11" s="377"/>
      <c r="K11" s="377"/>
      <c r="L11" s="375">
        <v>7.5</v>
      </c>
      <c r="M11" s="375">
        <v>2.5</v>
      </c>
      <c r="N11" s="375">
        <v>2</v>
      </c>
      <c r="O11" s="375">
        <f t="shared" si="0"/>
        <v>37.5</v>
      </c>
      <c r="P11" s="375">
        <f t="shared" si="1"/>
        <v>24.375</v>
      </c>
      <c r="Q11" s="377"/>
      <c r="R11" s="377"/>
      <c r="S11" s="377"/>
      <c r="T11" s="377"/>
      <c r="U11" s="375">
        <f t="shared" si="2"/>
        <v>9.375</v>
      </c>
      <c r="V11" s="377"/>
    </row>
    <row r="12" ht="26.25" customHeight="1" spans="1:22">
      <c r="A12" s="374" t="s">
        <v>1414</v>
      </c>
      <c r="B12" s="374" t="s">
        <v>1415</v>
      </c>
      <c r="C12" s="375">
        <v>15924599120</v>
      </c>
      <c r="D12" s="376"/>
      <c r="E12" s="375">
        <v>15</v>
      </c>
      <c r="F12" s="377"/>
      <c r="G12" s="377"/>
      <c r="H12" s="377"/>
      <c r="I12" s="377"/>
      <c r="J12" s="377"/>
      <c r="K12" s="377"/>
      <c r="L12" s="375">
        <v>5</v>
      </c>
      <c r="M12" s="375">
        <v>3.5</v>
      </c>
      <c r="N12" s="375">
        <v>2</v>
      </c>
      <c r="O12" s="375">
        <f t="shared" si="0"/>
        <v>35</v>
      </c>
      <c r="P12" s="375">
        <f t="shared" si="1"/>
        <v>22.75</v>
      </c>
      <c r="Q12" s="377"/>
      <c r="R12" s="377"/>
      <c r="S12" s="377"/>
      <c r="T12" s="377"/>
      <c r="U12" s="375">
        <f t="shared" si="2"/>
        <v>8.75</v>
      </c>
      <c r="V12" s="377"/>
    </row>
    <row r="13" ht="26.25" customHeight="1" spans="1:22">
      <c r="A13" s="374" t="s">
        <v>1416</v>
      </c>
      <c r="B13" s="374" t="s">
        <v>1417</v>
      </c>
      <c r="C13" s="375">
        <v>15947796945</v>
      </c>
      <c r="D13" s="376"/>
      <c r="E13" s="377"/>
      <c r="F13" s="375">
        <v>70</v>
      </c>
      <c r="G13" s="377"/>
      <c r="H13" s="377"/>
      <c r="I13" s="377"/>
      <c r="J13" s="377"/>
      <c r="K13" s="377"/>
      <c r="L13" s="375">
        <v>8</v>
      </c>
      <c r="M13" s="375">
        <v>2.5</v>
      </c>
      <c r="N13" s="375">
        <v>2</v>
      </c>
      <c r="O13" s="375">
        <f t="shared" si="0"/>
        <v>40</v>
      </c>
      <c r="P13" s="375">
        <f t="shared" si="1"/>
        <v>26</v>
      </c>
      <c r="Q13" s="377"/>
      <c r="R13" s="377"/>
      <c r="S13" s="377"/>
      <c r="T13" s="377"/>
      <c r="U13" s="375">
        <f t="shared" si="2"/>
        <v>10</v>
      </c>
      <c r="V13" s="377"/>
    </row>
    <row r="14" ht="26.25" customHeight="1" spans="1:22">
      <c r="A14" s="374" t="s">
        <v>1418</v>
      </c>
      <c r="B14" s="374" t="s">
        <v>1419</v>
      </c>
      <c r="C14" s="375">
        <v>18747871509</v>
      </c>
      <c r="D14" s="376"/>
      <c r="E14" s="375">
        <v>26</v>
      </c>
      <c r="F14" s="377"/>
      <c r="G14" s="377"/>
      <c r="H14" s="377"/>
      <c r="I14" s="377"/>
      <c r="J14" s="377"/>
      <c r="K14" s="377"/>
      <c r="L14" s="375">
        <v>25</v>
      </c>
      <c r="M14" s="375">
        <v>3.5</v>
      </c>
      <c r="N14" s="375">
        <v>2</v>
      </c>
      <c r="O14" s="375">
        <f t="shared" si="0"/>
        <v>175</v>
      </c>
      <c r="P14" s="375">
        <f t="shared" si="1"/>
        <v>113.75</v>
      </c>
      <c r="Q14" s="377"/>
      <c r="R14" s="377"/>
      <c r="S14" s="377"/>
      <c r="T14" s="377"/>
      <c r="U14" s="375">
        <f t="shared" si="2"/>
        <v>43.75</v>
      </c>
      <c r="V14" s="377"/>
    </row>
    <row r="15" ht="26.25" customHeight="1" spans="1:22">
      <c r="A15" s="374" t="s">
        <v>1420</v>
      </c>
      <c r="B15" s="374" t="s">
        <v>1421</v>
      </c>
      <c r="C15" s="375">
        <v>13614751746</v>
      </c>
      <c r="D15" s="376"/>
      <c r="E15" s="375">
        <v>7</v>
      </c>
      <c r="F15" s="377"/>
      <c r="G15" s="377"/>
      <c r="H15" s="377"/>
      <c r="I15" s="377"/>
      <c r="J15" s="377"/>
      <c r="K15" s="377"/>
      <c r="L15" s="375">
        <v>12</v>
      </c>
      <c r="M15" s="375">
        <v>4</v>
      </c>
      <c r="N15" s="375">
        <v>2</v>
      </c>
      <c r="O15" s="375">
        <f t="shared" si="0"/>
        <v>96</v>
      </c>
      <c r="P15" s="375">
        <f t="shared" si="1"/>
        <v>62.4</v>
      </c>
      <c r="Q15" s="377"/>
      <c r="R15" s="377"/>
      <c r="S15" s="377"/>
      <c r="T15" s="377"/>
      <c r="U15" s="375">
        <f t="shared" si="2"/>
        <v>24</v>
      </c>
      <c r="V15" s="377"/>
    </row>
    <row r="16" ht="26.25" customHeight="1" spans="1:22">
      <c r="A16" s="374" t="s">
        <v>1422</v>
      </c>
      <c r="B16" s="374" t="s">
        <v>1423</v>
      </c>
      <c r="C16" s="375">
        <v>13948753795</v>
      </c>
      <c r="D16" s="376"/>
      <c r="E16" s="375">
        <v>25</v>
      </c>
      <c r="F16" s="377"/>
      <c r="G16" s="377"/>
      <c r="H16" s="377"/>
      <c r="I16" s="377"/>
      <c r="J16" s="377"/>
      <c r="K16" s="377"/>
      <c r="L16" s="375">
        <v>10</v>
      </c>
      <c r="M16" s="375">
        <v>4</v>
      </c>
      <c r="N16" s="375">
        <v>2</v>
      </c>
      <c r="O16" s="375">
        <f t="shared" si="0"/>
        <v>80</v>
      </c>
      <c r="P16" s="375">
        <f t="shared" si="1"/>
        <v>52</v>
      </c>
      <c r="Q16" s="377"/>
      <c r="R16" s="377"/>
      <c r="S16" s="377"/>
      <c r="T16" s="377"/>
      <c r="U16" s="375">
        <f t="shared" si="2"/>
        <v>20</v>
      </c>
      <c r="V16" s="377"/>
    </row>
    <row r="17" ht="26.25" customHeight="1" spans="1:22">
      <c r="A17" s="378" t="s">
        <v>739</v>
      </c>
      <c r="B17" s="374" t="s">
        <v>1424</v>
      </c>
      <c r="C17" s="375">
        <v>15647592279</v>
      </c>
      <c r="D17" s="376"/>
      <c r="E17" s="375">
        <v>7</v>
      </c>
      <c r="F17" s="377"/>
      <c r="G17" s="377"/>
      <c r="H17" s="377"/>
      <c r="I17" s="377"/>
      <c r="J17" s="377"/>
      <c r="K17" s="377"/>
      <c r="L17" s="375">
        <v>18.5</v>
      </c>
      <c r="M17" s="375">
        <v>4.2</v>
      </c>
      <c r="N17" s="375">
        <v>2</v>
      </c>
      <c r="O17" s="375">
        <f t="shared" si="0"/>
        <v>155.4</v>
      </c>
      <c r="P17" s="375">
        <f t="shared" si="1"/>
        <v>101.01</v>
      </c>
      <c r="Q17" s="377"/>
      <c r="R17" s="377"/>
      <c r="S17" s="377"/>
      <c r="T17" s="377"/>
      <c r="U17" s="375">
        <f t="shared" si="2"/>
        <v>38.85</v>
      </c>
      <c r="V17" s="377"/>
    </row>
    <row r="18" ht="26.25" customHeight="1" spans="1:22">
      <c r="A18" s="378" t="s">
        <v>1425</v>
      </c>
      <c r="B18" s="374" t="s">
        <v>1426</v>
      </c>
      <c r="C18" s="375">
        <v>15847528827</v>
      </c>
      <c r="D18" s="376"/>
      <c r="E18" s="375">
        <v>20</v>
      </c>
      <c r="F18" s="377"/>
      <c r="G18" s="377"/>
      <c r="H18" s="377"/>
      <c r="I18" s="377"/>
      <c r="J18" s="377"/>
      <c r="K18" s="377"/>
      <c r="L18" s="375">
        <v>14</v>
      </c>
      <c r="M18" s="375">
        <v>3.5</v>
      </c>
      <c r="N18" s="375">
        <v>2</v>
      </c>
      <c r="O18" s="375">
        <f t="shared" si="0"/>
        <v>98</v>
      </c>
      <c r="P18" s="375">
        <f t="shared" si="1"/>
        <v>63.7</v>
      </c>
      <c r="Q18" s="377"/>
      <c r="R18" s="377"/>
      <c r="S18" s="377"/>
      <c r="T18" s="377"/>
      <c r="U18" s="375">
        <f t="shared" si="2"/>
        <v>24.5</v>
      </c>
      <c r="V18" s="377"/>
    </row>
    <row r="19" ht="26.25" customHeight="1" spans="1:22">
      <c r="A19" s="378" t="s">
        <v>1427</v>
      </c>
      <c r="B19" s="374" t="s">
        <v>1428</v>
      </c>
      <c r="C19" s="375">
        <v>13514752947</v>
      </c>
      <c r="D19" s="376"/>
      <c r="E19" s="375">
        <v>5</v>
      </c>
      <c r="F19" s="377"/>
      <c r="G19" s="377"/>
      <c r="H19" s="377"/>
      <c r="I19" s="377"/>
      <c r="J19" s="377"/>
      <c r="K19" s="377"/>
      <c r="L19" s="375">
        <v>10</v>
      </c>
      <c r="M19" s="375">
        <v>3</v>
      </c>
      <c r="N19" s="375">
        <v>2</v>
      </c>
      <c r="O19" s="375">
        <f t="shared" si="0"/>
        <v>60</v>
      </c>
      <c r="P19" s="375">
        <f t="shared" si="1"/>
        <v>39</v>
      </c>
      <c r="Q19" s="377"/>
      <c r="R19" s="377"/>
      <c r="S19" s="377"/>
      <c r="T19" s="377"/>
      <c r="U19" s="375">
        <f t="shared" si="2"/>
        <v>15</v>
      </c>
      <c r="V19" s="377"/>
    </row>
    <row r="20" ht="26.25" customHeight="1" spans="1:22">
      <c r="A20" s="378" t="s">
        <v>1386</v>
      </c>
      <c r="B20" s="374" t="s">
        <v>1429</v>
      </c>
      <c r="C20" s="375">
        <v>15134751263</v>
      </c>
      <c r="D20" s="376"/>
      <c r="E20" s="375">
        <v>16</v>
      </c>
      <c r="F20" s="377"/>
      <c r="G20" s="377"/>
      <c r="H20" s="377"/>
      <c r="I20" s="377"/>
      <c r="J20" s="377"/>
      <c r="K20" s="377"/>
      <c r="L20" s="375">
        <v>9</v>
      </c>
      <c r="M20" s="375">
        <v>2.3</v>
      </c>
      <c r="N20" s="375">
        <v>2</v>
      </c>
      <c r="O20" s="375">
        <f t="shared" si="0"/>
        <v>41.4</v>
      </c>
      <c r="P20" s="375">
        <f t="shared" si="1"/>
        <v>26.91</v>
      </c>
      <c r="Q20" s="377"/>
      <c r="R20" s="377"/>
      <c r="S20" s="377"/>
      <c r="T20" s="377"/>
      <c r="U20" s="375">
        <f t="shared" si="2"/>
        <v>10.35</v>
      </c>
      <c r="V20" s="377"/>
    </row>
    <row r="21" ht="26.25" customHeight="1" spans="1:22">
      <c r="A21" s="378" t="s">
        <v>1430</v>
      </c>
      <c r="B21" s="374" t="s">
        <v>1431</v>
      </c>
      <c r="C21" s="375">
        <v>13848957102</v>
      </c>
      <c r="D21" s="376"/>
      <c r="E21" s="375">
        <v>5</v>
      </c>
      <c r="F21" s="377"/>
      <c r="G21" s="377"/>
      <c r="H21" s="377"/>
      <c r="I21" s="377"/>
      <c r="J21" s="377"/>
      <c r="K21" s="377"/>
      <c r="L21" s="375">
        <v>12</v>
      </c>
      <c r="M21" s="375">
        <v>2</v>
      </c>
      <c r="N21" s="375">
        <v>2</v>
      </c>
      <c r="O21" s="375">
        <f t="shared" si="0"/>
        <v>48</v>
      </c>
      <c r="P21" s="375">
        <f t="shared" si="1"/>
        <v>31.2</v>
      </c>
      <c r="Q21" s="377"/>
      <c r="R21" s="377"/>
      <c r="S21" s="377"/>
      <c r="T21" s="377"/>
      <c r="U21" s="375">
        <f t="shared" si="2"/>
        <v>12</v>
      </c>
      <c r="V21" s="377"/>
    </row>
    <row r="22" ht="26.25" customHeight="1" spans="1:22">
      <c r="A22" s="378" t="s">
        <v>1432</v>
      </c>
      <c r="B22" s="374" t="s">
        <v>1433</v>
      </c>
      <c r="C22" s="375">
        <v>15134751867</v>
      </c>
      <c r="D22" s="376"/>
      <c r="E22" s="375">
        <v>10</v>
      </c>
      <c r="F22" s="377"/>
      <c r="G22" s="377"/>
      <c r="H22" s="377"/>
      <c r="I22" s="377"/>
      <c r="J22" s="377"/>
      <c r="K22" s="377"/>
      <c r="L22" s="375">
        <v>16</v>
      </c>
      <c r="M22" s="375">
        <v>4</v>
      </c>
      <c r="N22" s="375">
        <v>2</v>
      </c>
      <c r="O22" s="375">
        <f t="shared" si="0"/>
        <v>128</v>
      </c>
      <c r="P22" s="375">
        <f t="shared" si="1"/>
        <v>83.2</v>
      </c>
      <c r="Q22" s="377"/>
      <c r="R22" s="377"/>
      <c r="S22" s="377"/>
      <c r="T22" s="377"/>
      <c r="U22" s="375">
        <f t="shared" si="2"/>
        <v>32</v>
      </c>
      <c r="V22" s="377"/>
    </row>
    <row r="23" ht="26.25" customHeight="1" spans="1:22">
      <c r="A23" s="378" t="s">
        <v>1434</v>
      </c>
      <c r="B23" s="374" t="s">
        <v>1435</v>
      </c>
      <c r="C23" s="375">
        <v>18747348268</v>
      </c>
      <c r="D23" s="376"/>
      <c r="E23" s="375">
        <v>20</v>
      </c>
      <c r="F23" s="377"/>
      <c r="G23" s="377"/>
      <c r="H23" s="377"/>
      <c r="I23" s="377"/>
      <c r="J23" s="377"/>
      <c r="K23" s="377"/>
      <c r="L23" s="375">
        <v>8</v>
      </c>
      <c r="M23" s="375">
        <v>4</v>
      </c>
      <c r="N23" s="375">
        <v>2</v>
      </c>
      <c r="O23" s="375">
        <f t="shared" si="0"/>
        <v>64</v>
      </c>
      <c r="P23" s="375">
        <f t="shared" si="1"/>
        <v>41.6</v>
      </c>
      <c r="Q23" s="377"/>
      <c r="R23" s="377"/>
      <c r="S23" s="377"/>
      <c r="T23" s="377"/>
      <c r="U23" s="375">
        <f t="shared" si="2"/>
        <v>16</v>
      </c>
      <c r="V23" s="377"/>
    </row>
    <row r="24" ht="26.25" customHeight="1" spans="1:22">
      <c r="A24" s="378" t="s">
        <v>1436</v>
      </c>
      <c r="B24" s="374" t="s">
        <v>1437</v>
      </c>
      <c r="C24" s="375">
        <v>13500653119</v>
      </c>
      <c r="D24" s="376"/>
      <c r="E24" s="375">
        <v>9</v>
      </c>
      <c r="F24" s="377"/>
      <c r="G24" s="377"/>
      <c r="H24" s="377"/>
      <c r="I24" s="377"/>
      <c r="J24" s="377"/>
      <c r="K24" s="377"/>
      <c r="L24" s="375">
        <v>10</v>
      </c>
      <c r="M24" s="375">
        <v>4.5</v>
      </c>
      <c r="N24" s="375">
        <v>2</v>
      </c>
      <c r="O24" s="375">
        <f t="shared" si="0"/>
        <v>90</v>
      </c>
      <c r="P24" s="375">
        <f t="shared" si="1"/>
        <v>58.5</v>
      </c>
      <c r="Q24" s="377"/>
      <c r="R24" s="377"/>
      <c r="S24" s="377"/>
      <c r="T24" s="377"/>
      <c r="U24" s="375">
        <f t="shared" si="2"/>
        <v>22.5</v>
      </c>
      <c r="V24" s="377"/>
    </row>
    <row r="25" ht="26.25" customHeight="1" spans="1:22">
      <c r="A25" s="378" t="s">
        <v>1438</v>
      </c>
      <c r="B25" s="374" t="s">
        <v>1439</v>
      </c>
      <c r="C25" s="375">
        <v>13848057623</v>
      </c>
      <c r="D25" s="376"/>
      <c r="E25" s="375">
        <v>10</v>
      </c>
      <c r="F25" s="377"/>
      <c r="G25" s="377"/>
      <c r="H25" s="377"/>
      <c r="I25" s="377"/>
      <c r="J25" s="377"/>
      <c r="K25" s="377"/>
      <c r="L25" s="375">
        <v>7.6</v>
      </c>
      <c r="M25" s="375">
        <v>3</v>
      </c>
      <c r="N25" s="375">
        <v>2</v>
      </c>
      <c r="O25" s="375">
        <f t="shared" si="0"/>
        <v>45.6</v>
      </c>
      <c r="P25" s="375">
        <f t="shared" si="1"/>
        <v>29.64</v>
      </c>
      <c r="Q25" s="377"/>
      <c r="R25" s="377"/>
      <c r="S25" s="377"/>
      <c r="T25" s="377"/>
      <c r="U25" s="375">
        <f t="shared" si="2"/>
        <v>11.4</v>
      </c>
      <c r="V25" s="377"/>
    </row>
    <row r="26" ht="26.25" customHeight="1" spans="1:22">
      <c r="A26" s="378" t="s">
        <v>1440</v>
      </c>
      <c r="B26" s="374" t="s">
        <v>1441</v>
      </c>
      <c r="C26" s="375">
        <v>18747332361</v>
      </c>
      <c r="D26" s="376"/>
      <c r="E26" s="375">
        <v>26</v>
      </c>
      <c r="F26" s="377"/>
      <c r="G26" s="377"/>
      <c r="H26" s="377"/>
      <c r="I26" s="377"/>
      <c r="J26" s="377"/>
      <c r="K26" s="377"/>
      <c r="L26" s="375">
        <v>18</v>
      </c>
      <c r="M26" s="375">
        <v>4</v>
      </c>
      <c r="N26" s="375">
        <v>2</v>
      </c>
      <c r="O26" s="375">
        <f t="shared" si="0"/>
        <v>144</v>
      </c>
      <c r="P26" s="375">
        <f t="shared" si="1"/>
        <v>93.6</v>
      </c>
      <c r="Q26" s="377"/>
      <c r="R26" s="377"/>
      <c r="S26" s="377"/>
      <c r="T26" s="377"/>
      <c r="U26" s="375">
        <f t="shared" si="2"/>
        <v>36</v>
      </c>
      <c r="V26" s="377"/>
    </row>
    <row r="27" ht="26.25" customHeight="1" spans="1:22">
      <c r="A27" s="378" t="s">
        <v>1442</v>
      </c>
      <c r="B27" s="374" t="s">
        <v>1443</v>
      </c>
      <c r="C27" s="375">
        <v>13848930448</v>
      </c>
      <c r="D27" s="376"/>
      <c r="E27" s="375">
        <v>16</v>
      </c>
      <c r="F27" s="377"/>
      <c r="G27" s="377"/>
      <c r="H27" s="377"/>
      <c r="I27" s="377"/>
      <c r="J27" s="377"/>
      <c r="K27" s="377"/>
      <c r="L27" s="375">
        <v>15</v>
      </c>
      <c r="M27" s="375">
        <v>3.2</v>
      </c>
      <c r="N27" s="375">
        <v>2</v>
      </c>
      <c r="O27" s="375">
        <f t="shared" si="0"/>
        <v>96</v>
      </c>
      <c r="P27" s="375">
        <f t="shared" si="1"/>
        <v>62.4</v>
      </c>
      <c r="Q27" s="377"/>
      <c r="R27" s="377"/>
      <c r="S27" s="377"/>
      <c r="T27" s="377"/>
      <c r="U27" s="375">
        <f t="shared" si="2"/>
        <v>24</v>
      </c>
      <c r="V27" s="377"/>
    </row>
    <row r="28" ht="26.25" customHeight="1" spans="1:22">
      <c r="A28" s="378" t="s">
        <v>1444</v>
      </c>
      <c r="B28" s="374" t="s">
        <v>1445</v>
      </c>
      <c r="C28" s="375">
        <v>13848652416</v>
      </c>
      <c r="D28" s="376"/>
      <c r="E28" s="375">
        <v>26</v>
      </c>
      <c r="F28" s="377"/>
      <c r="G28" s="377"/>
      <c r="H28" s="377"/>
      <c r="I28" s="377"/>
      <c r="J28" s="377"/>
      <c r="K28" s="377"/>
      <c r="L28" s="375">
        <v>20</v>
      </c>
      <c r="M28" s="375">
        <v>2.7</v>
      </c>
      <c r="N28" s="375">
        <v>2</v>
      </c>
      <c r="O28" s="375">
        <f t="shared" si="0"/>
        <v>108</v>
      </c>
      <c r="P28" s="375">
        <f t="shared" si="1"/>
        <v>70.2</v>
      </c>
      <c r="Q28" s="377"/>
      <c r="R28" s="377"/>
      <c r="S28" s="377"/>
      <c r="T28" s="377"/>
      <c r="U28" s="375">
        <f t="shared" si="2"/>
        <v>27</v>
      </c>
      <c r="V28" s="377"/>
    </row>
    <row r="29" ht="26.25" customHeight="1" spans="1:22">
      <c r="A29" s="378" t="s">
        <v>1446</v>
      </c>
      <c r="B29" s="374" t="s">
        <v>1447</v>
      </c>
      <c r="C29" s="375">
        <v>13847576210</v>
      </c>
      <c r="D29" s="376"/>
      <c r="E29" s="375">
        <v>16</v>
      </c>
      <c r="F29" s="377"/>
      <c r="G29" s="377"/>
      <c r="H29" s="377"/>
      <c r="I29" s="377"/>
      <c r="J29" s="377"/>
      <c r="K29" s="377"/>
      <c r="L29" s="375">
        <v>15.5</v>
      </c>
      <c r="M29" s="375">
        <v>3.6</v>
      </c>
      <c r="N29" s="375">
        <v>2</v>
      </c>
      <c r="O29" s="375">
        <f t="shared" si="0"/>
        <v>111.6</v>
      </c>
      <c r="P29" s="375">
        <f t="shared" si="1"/>
        <v>72.54</v>
      </c>
      <c r="Q29" s="377"/>
      <c r="R29" s="377"/>
      <c r="S29" s="377"/>
      <c r="T29" s="377"/>
      <c r="U29" s="375">
        <f t="shared" si="2"/>
        <v>27.9</v>
      </c>
      <c r="V29" s="377"/>
    </row>
    <row r="30" ht="26.25" customHeight="1" spans="1:22">
      <c r="A30" s="378" t="s">
        <v>1448</v>
      </c>
      <c r="B30" s="374" t="s">
        <v>1449</v>
      </c>
      <c r="C30" s="375">
        <v>18747508399</v>
      </c>
      <c r="D30" s="376"/>
      <c r="E30" s="375">
        <v>25</v>
      </c>
      <c r="F30" s="377"/>
      <c r="G30" s="377"/>
      <c r="H30" s="377"/>
      <c r="I30" s="377"/>
      <c r="J30" s="377"/>
      <c r="K30" s="377"/>
      <c r="L30" s="375">
        <v>23</v>
      </c>
      <c r="M30" s="375">
        <v>3.2</v>
      </c>
      <c r="N30" s="375">
        <v>2</v>
      </c>
      <c r="O30" s="375">
        <f t="shared" si="0"/>
        <v>147.2</v>
      </c>
      <c r="P30" s="375">
        <f t="shared" si="1"/>
        <v>95.68</v>
      </c>
      <c r="Q30" s="377"/>
      <c r="R30" s="377"/>
      <c r="S30" s="377"/>
      <c r="T30" s="377"/>
      <c r="U30" s="375">
        <f t="shared" si="2"/>
        <v>36.8</v>
      </c>
      <c r="V30" s="377"/>
    </row>
    <row r="31" ht="26.25" customHeight="1" spans="1:22">
      <c r="A31" s="378" t="s">
        <v>1450</v>
      </c>
      <c r="B31" s="374" t="s">
        <v>1451</v>
      </c>
      <c r="C31" s="375">
        <v>15847591596</v>
      </c>
      <c r="D31" s="376"/>
      <c r="E31" s="377"/>
      <c r="F31" s="375">
        <v>100</v>
      </c>
      <c r="G31" s="377"/>
      <c r="H31" s="377"/>
      <c r="I31" s="377"/>
      <c r="J31" s="377"/>
      <c r="K31" s="377"/>
      <c r="L31" s="375">
        <v>12</v>
      </c>
      <c r="M31" s="375">
        <v>2.8</v>
      </c>
      <c r="N31" s="375">
        <v>2</v>
      </c>
      <c r="O31" s="375">
        <f t="shared" si="0"/>
        <v>67.2</v>
      </c>
      <c r="P31" s="375">
        <f t="shared" si="1"/>
        <v>43.68</v>
      </c>
      <c r="Q31" s="377"/>
      <c r="R31" s="377"/>
      <c r="S31" s="377"/>
      <c r="T31" s="377"/>
      <c r="U31" s="375">
        <f t="shared" si="2"/>
        <v>16.8</v>
      </c>
      <c r="V31" s="377"/>
    </row>
    <row r="32" ht="26.25" customHeight="1" spans="1:22">
      <c r="A32" s="378" t="s">
        <v>1452</v>
      </c>
      <c r="B32" s="374" t="s">
        <v>1453</v>
      </c>
      <c r="C32" s="375">
        <v>18247533061</v>
      </c>
      <c r="D32" s="376"/>
      <c r="E32" s="375">
        <v>31</v>
      </c>
      <c r="F32" s="377"/>
      <c r="G32" s="377"/>
      <c r="H32" s="377"/>
      <c r="I32" s="377"/>
      <c r="J32" s="377"/>
      <c r="K32" s="377"/>
      <c r="L32" s="375">
        <v>20</v>
      </c>
      <c r="M32" s="375">
        <v>2.6</v>
      </c>
      <c r="N32" s="375">
        <v>2</v>
      </c>
      <c r="O32" s="375">
        <f t="shared" si="0"/>
        <v>104</v>
      </c>
      <c r="P32" s="375">
        <f t="shared" si="1"/>
        <v>67.6</v>
      </c>
      <c r="Q32" s="377"/>
      <c r="R32" s="377"/>
      <c r="S32" s="377"/>
      <c r="T32" s="377"/>
      <c r="U32" s="375">
        <f t="shared" si="2"/>
        <v>26</v>
      </c>
      <c r="V32" s="377"/>
    </row>
    <row r="33" ht="26.25" customHeight="1" spans="1:22">
      <c r="A33" s="378" t="s">
        <v>1454</v>
      </c>
      <c r="B33" s="374" t="s">
        <v>1455</v>
      </c>
      <c r="C33" s="375">
        <v>18347368993</v>
      </c>
      <c r="D33" s="376"/>
      <c r="E33" s="375">
        <v>25</v>
      </c>
      <c r="F33" s="377"/>
      <c r="G33" s="377"/>
      <c r="H33" s="377"/>
      <c r="I33" s="377"/>
      <c r="J33" s="377"/>
      <c r="K33" s="377"/>
      <c r="L33" s="375">
        <v>10</v>
      </c>
      <c r="M33" s="375">
        <v>3</v>
      </c>
      <c r="N33" s="375">
        <v>2</v>
      </c>
      <c r="O33" s="375">
        <f t="shared" si="0"/>
        <v>60</v>
      </c>
      <c r="P33" s="375">
        <f t="shared" si="1"/>
        <v>39</v>
      </c>
      <c r="Q33" s="377"/>
      <c r="R33" s="377"/>
      <c r="S33" s="377"/>
      <c r="T33" s="377"/>
      <c r="U33" s="375">
        <f t="shared" si="2"/>
        <v>15</v>
      </c>
      <c r="V33" s="377"/>
    </row>
    <row r="34" ht="26.25" customHeight="1" spans="1:22">
      <c r="A34" s="378" t="s">
        <v>1456</v>
      </c>
      <c r="B34" s="374" t="s">
        <v>1457</v>
      </c>
      <c r="C34" s="375">
        <v>13947503522</v>
      </c>
      <c r="D34" s="376"/>
      <c r="E34" s="375">
        <v>10</v>
      </c>
      <c r="F34" s="377"/>
      <c r="G34" s="377"/>
      <c r="H34" s="377"/>
      <c r="I34" s="377"/>
      <c r="J34" s="377"/>
      <c r="K34" s="377"/>
      <c r="L34" s="375">
        <v>18</v>
      </c>
      <c r="M34" s="375">
        <v>2.5</v>
      </c>
      <c r="N34" s="375">
        <v>2</v>
      </c>
      <c r="O34" s="375">
        <f t="shared" si="0"/>
        <v>90</v>
      </c>
      <c r="P34" s="375">
        <f t="shared" si="1"/>
        <v>58.5</v>
      </c>
      <c r="Q34" s="377"/>
      <c r="R34" s="377"/>
      <c r="S34" s="377"/>
      <c r="T34" s="377"/>
      <c r="U34" s="375">
        <f t="shared" si="2"/>
        <v>22.5</v>
      </c>
      <c r="V34" s="377"/>
    </row>
    <row r="35" ht="26.25" customHeight="1" spans="1:22">
      <c r="A35" s="378" t="s">
        <v>1458</v>
      </c>
      <c r="B35" s="374" t="s">
        <v>1459</v>
      </c>
      <c r="C35" s="375">
        <v>13500631467</v>
      </c>
      <c r="D35" s="376"/>
      <c r="E35" s="375">
        <v>20</v>
      </c>
      <c r="F35" s="377"/>
      <c r="G35" s="377"/>
      <c r="H35" s="377"/>
      <c r="I35" s="377"/>
      <c r="J35" s="377"/>
      <c r="K35" s="377"/>
      <c r="L35" s="375">
        <v>20</v>
      </c>
      <c r="M35" s="375">
        <v>3</v>
      </c>
      <c r="N35" s="375">
        <v>2</v>
      </c>
      <c r="O35" s="375">
        <f t="shared" si="0"/>
        <v>120</v>
      </c>
      <c r="P35" s="375">
        <f t="shared" si="1"/>
        <v>78</v>
      </c>
      <c r="Q35" s="377"/>
      <c r="R35" s="377"/>
      <c r="S35" s="377"/>
      <c r="T35" s="377"/>
      <c r="U35" s="375">
        <f t="shared" si="2"/>
        <v>30</v>
      </c>
      <c r="V35" s="377"/>
    </row>
    <row r="36" ht="26.25" customHeight="1" spans="1:22">
      <c r="A36" s="378" t="s">
        <v>1460</v>
      </c>
      <c r="B36" s="374" t="s">
        <v>1461</v>
      </c>
      <c r="C36" s="375">
        <v>13488557694</v>
      </c>
      <c r="D36" s="376"/>
      <c r="E36" s="375">
        <v>13</v>
      </c>
      <c r="F36" s="377"/>
      <c r="G36" s="377"/>
      <c r="H36" s="377"/>
      <c r="I36" s="377"/>
      <c r="J36" s="377"/>
      <c r="K36" s="377"/>
      <c r="L36" s="375">
        <v>10</v>
      </c>
      <c r="M36" s="375">
        <v>3</v>
      </c>
      <c r="N36" s="375">
        <v>2</v>
      </c>
      <c r="O36" s="375">
        <f t="shared" si="0"/>
        <v>60</v>
      </c>
      <c r="P36" s="375">
        <f t="shared" si="1"/>
        <v>39</v>
      </c>
      <c r="Q36" s="377"/>
      <c r="R36" s="377"/>
      <c r="S36" s="377"/>
      <c r="T36" s="377"/>
      <c r="U36" s="375">
        <f t="shared" si="2"/>
        <v>15</v>
      </c>
      <c r="V36" s="377"/>
    </row>
    <row r="37" ht="26.25" customHeight="1" spans="1:22">
      <c r="A37" s="378" t="s">
        <v>1462</v>
      </c>
      <c r="B37" s="374" t="s">
        <v>1463</v>
      </c>
      <c r="C37" s="375">
        <v>15144759780</v>
      </c>
      <c r="D37" s="376"/>
      <c r="E37" s="375">
        <v>15</v>
      </c>
      <c r="F37" s="377"/>
      <c r="G37" s="377"/>
      <c r="H37" s="377"/>
      <c r="I37" s="377"/>
      <c r="J37" s="377"/>
      <c r="K37" s="377"/>
      <c r="L37" s="375">
        <v>24</v>
      </c>
      <c r="M37" s="375">
        <v>3</v>
      </c>
      <c r="N37" s="375">
        <v>2</v>
      </c>
      <c r="O37" s="375">
        <f t="shared" si="0"/>
        <v>144</v>
      </c>
      <c r="P37" s="375">
        <f t="shared" si="1"/>
        <v>93.6</v>
      </c>
      <c r="Q37" s="377"/>
      <c r="R37" s="377"/>
      <c r="S37" s="377"/>
      <c r="T37" s="377"/>
      <c r="U37" s="375">
        <f t="shared" si="2"/>
        <v>36</v>
      </c>
      <c r="V37" s="377"/>
    </row>
    <row r="38" ht="26.25" customHeight="1" spans="1:22">
      <c r="A38" s="378" t="s">
        <v>1464</v>
      </c>
      <c r="B38" s="374" t="s">
        <v>1465</v>
      </c>
      <c r="C38" s="375">
        <v>13624755647</v>
      </c>
      <c r="D38" s="376"/>
      <c r="E38" s="375">
        <v>12</v>
      </c>
      <c r="F38" s="377"/>
      <c r="G38" s="377"/>
      <c r="H38" s="377"/>
      <c r="I38" s="377"/>
      <c r="J38" s="377"/>
      <c r="K38" s="377"/>
      <c r="L38" s="375">
        <v>12</v>
      </c>
      <c r="M38" s="375">
        <v>2.2</v>
      </c>
      <c r="N38" s="375">
        <v>2</v>
      </c>
      <c r="O38" s="375">
        <f t="shared" si="0"/>
        <v>52.8</v>
      </c>
      <c r="P38" s="375">
        <f t="shared" si="1"/>
        <v>34.32</v>
      </c>
      <c r="Q38" s="377"/>
      <c r="R38" s="377"/>
      <c r="S38" s="377"/>
      <c r="T38" s="377"/>
      <c r="U38" s="375">
        <f t="shared" si="2"/>
        <v>13.2</v>
      </c>
      <c r="V38" s="377"/>
    </row>
    <row r="39" ht="26.25" customHeight="1" spans="1:22">
      <c r="A39" s="378" t="s">
        <v>1466</v>
      </c>
      <c r="B39" s="374" t="s">
        <v>1467</v>
      </c>
      <c r="C39" s="375">
        <v>16647561565</v>
      </c>
      <c r="D39" s="376"/>
      <c r="E39" s="375">
        <v>6</v>
      </c>
      <c r="F39" s="377"/>
      <c r="G39" s="377"/>
      <c r="H39" s="377"/>
      <c r="I39" s="377"/>
      <c r="J39" s="377"/>
      <c r="K39" s="377"/>
      <c r="L39" s="375">
        <v>11</v>
      </c>
      <c r="M39" s="375">
        <v>2.5</v>
      </c>
      <c r="N39" s="375">
        <v>2</v>
      </c>
      <c r="O39" s="375">
        <f t="shared" si="0"/>
        <v>55</v>
      </c>
      <c r="P39" s="375">
        <f t="shared" si="1"/>
        <v>35.75</v>
      </c>
      <c r="Q39" s="377"/>
      <c r="R39" s="377"/>
      <c r="S39" s="377"/>
      <c r="T39" s="377"/>
      <c r="U39" s="375">
        <f t="shared" si="2"/>
        <v>13.75</v>
      </c>
      <c r="V39" s="377"/>
    </row>
    <row r="40" ht="26.25" customHeight="1" spans="1:22">
      <c r="A40" s="378" t="s">
        <v>1468</v>
      </c>
      <c r="B40" s="374" t="s">
        <v>1469</v>
      </c>
      <c r="C40" s="375">
        <v>13654755359</v>
      </c>
      <c r="D40" s="376"/>
      <c r="E40" s="375">
        <v>10</v>
      </c>
      <c r="F40" s="377"/>
      <c r="G40" s="377"/>
      <c r="H40" s="377"/>
      <c r="I40" s="377"/>
      <c r="J40" s="377"/>
      <c r="K40" s="377"/>
      <c r="L40" s="375">
        <v>18</v>
      </c>
      <c r="M40" s="375">
        <v>3</v>
      </c>
      <c r="N40" s="375">
        <v>2</v>
      </c>
      <c r="O40" s="375">
        <f t="shared" si="0"/>
        <v>108</v>
      </c>
      <c r="P40" s="375">
        <f t="shared" si="1"/>
        <v>70.2</v>
      </c>
      <c r="Q40" s="377"/>
      <c r="R40" s="377"/>
      <c r="S40" s="377"/>
      <c r="T40" s="377"/>
      <c r="U40" s="375">
        <f t="shared" si="2"/>
        <v>27</v>
      </c>
      <c r="V40" s="377"/>
    </row>
    <row r="41" ht="26.25" customHeight="1" spans="1:22">
      <c r="A41" s="378" t="s">
        <v>1470</v>
      </c>
      <c r="B41" s="374" t="s">
        <v>1471</v>
      </c>
      <c r="C41" s="375">
        <v>13948554048</v>
      </c>
      <c r="D41" s="376"/>
      <c r="E41" s="375">
        <v>8</v>
      </c>
      <c r="F41" s="377"/>
      <c r="G41" s="377"/>
      <c r="H41" s="377"/>
      <c r="I41" s="377"/>
      <c r="J41" s="377"/>
      <c r="K41" s="377"/>
      <c r="L41" s="375">
        <v>15</v>
      </c>
      <c r="M41" s="375">
        <v>4</v>
      </c>
      <c r="N41" s="375">
        <v>2</v>
      </c>
      <c r="O41" s="375">
        <f t="shared" si="0"/>
        <v>120</v>
      </c>
      <c r="P41" s="375">
        <f t="shared" si="1"/>
        <v>78</v>
      </c>
      <c r="Q41" s="377"/>
      <c r="R41" s="377"/>
      <c r="S41" s="377"/>
      <c r="T41" s="377"/>
      <c r="U41" s="375">
        <f t="shared" si="2"/>
        <v>30</v>
      </c>
      <c r="V41" s="377"/>
    </row>
    <row r="42" ht="26.25" customHeight="1" spans="1:22">
      <c r="A42" s="378" t="s">
        <v>1472</v>
      </c>
      <c r="B42" s="374" t="s">
        <v>1473</v>
      </c>
      <c r="C42" s="375">
        <v>15647567538</v>
      </c>
      <c r="D42" s="376"/>
      <c r="E42" s="375">
        <v>8</v>
      </c>
      <c r="F42" s="377"/>
      <c r="G42" s="377"/>
      <c r="H42" s="377"/>
      <c r="I42" s="377"/>
      <c r="J42" s="377"/>
      <c r="K42" s="377"/>
      <c r="L42" s="375">
        <v>3</v>
      </c>
      <c r="M42" s="375">
        <v>3</v>
      </c>
      <c r="N42" s="375">
        <v>2</v>
      </c>
      <c r="O42" s="375">
        <f t="shared" si="0"/>
        <v>18</v>
      </c>
      <c r="P42" s="375">
        <f t="shared" si="1"/>
        <v>11.7</v>
      </c>
      <c r="Q42" s="377"/>
      <c r="R42" s="377"/>
      <c r="S42" s="377"/>
      <c r="T42" s="377"/>
      <c r="U42" s="375">
        <f t="shared" si="2"/>
        <v>4.5</v>
      </c>
      <c r="V42" s="377"/>
    </row>
    <row r="43" ht="26.25" customHeight="1" spans="1:22">
      <c r="A43" s="378" t="s">
        <v>1474</v>
      </c>
      <c r="B43" s="374" t="s">
        <v>1475</v>
      </c>
      <c r="C43" s="375">
        <v>13789758804</v>
      </c>
      <c r="D43" s="376"/>
      <c r="E43" s="375">
        <v>6</v>
      </c>
      <c r="F43" s="377"/>
      <c r="G43" s="377"/>
      <c r="H43" s="377"/>
      <c r="I43" s="377"/>
      <c r="J43" s="377"/>
      <c r="K43" s="377"/>
      <c r="L43" s="375">
        <v>16</v>
      </c>
      <c r="M43" s="375">
        <v>3</v>
      </c>
      <c r="N43" s="375">
        <v>2</v>
      </c>
      <c r="O43" s="375">
        <f t="shared" si="0"/>
        <v>96</v>
      </c>
      <c r="P43" s="375">
        <f t="shared" si="1"/>
        <v>62.4</v>
      </c>
      <c r="Q43" s="377"/>
      <c r="R43" s="377"/>
      <c r="S43" s="377"/>
      <c r="T43" s="377"/>
      <c r="U43" s="375">
        <f t="shared" si="2"/>
        <v>24</v>
      </c>
      <c r="V43" s="377"/>
    </row>
    <row r="44" ht="26.25" customHeight="1" spans="1:22">
      <c r="A44" s="378" t="s">
        <v>1476</v>
      </c>
      <c r="B44" s="374" t="s">
        <v>1477</v>
      </c>
      <c r="C44" s="375">
        <v>18347552165</v>
      </c>
      <c r="D44" s="376"/>
      <c r="E44" s="375">
        <v>5</v>
      </c>
      <c r="F44" s="377"/>
      <c r="G44" s="377"/>
      <c r="H44" s="377"/>
      <c r="I44" s="377"/>
      <c r="J44" s="377"/>
      <c r="K44" s="377"/>
      <c r="L44" s="375">
        <v>11</v>
      </c>
      <c r="M44" s="375">
        <v>3</v>
      </c>
      <c r="N44" s="375">
        <v>2</v>
      </c>
      <c r="O44" s="375">
        <f t="shared" si="0"/>
        <v>66</v>
      </c>
      <c r="P44" s="375">
        <f t="shared" si="1"/>
        <v>42.9</v>
      </c>
      <c r="Q44" s="377"/>
      <c r="R44" s="377"/>
      <c r="S44" s="377"/>
      <c r="T44" s="377"/>
      <c r="U44" s="375">
        <f t="shared" si="2"/>
        <v>16.5</v>
      </c>
      <c r="V44" s="377"/>
    </row>
    <row r="45" ht="26.25" customHeight="1" spans="1:22">
      <c r="A45" s="378" t="s">
        <v>1478</v>
      </c>
      <c r="B45" s="374" t="s">
        <v>1479</v>
      </c>
      <c r="C45" s="375">
        <v>15048575685</v>
      </c>
      <c r="D45" s="376"/>
      <c r="E45" s="375">
        <v>9</v>
      </c>
      <c r="F45" s="377"/>
      <c r="G45" s="377"/>
      <c r="H45" s="377"/>
      <c r="I45" s="377"/>
      <c r="J45" s="377"/>
      <c r="K45" s="377"/>
      <c r="L45" s="375">
        <v>15</v>
      </c>
      <c r="M45" s="375">
        <v>3</v>
      </c>
      <c r="N45" s="375">
        <v>2</v>
      </c>
      <c r="O45" s="375">
        <f t="shared" si="0"/>
        <v>90</v>
      </c>
      <c r="P45" s="375">
        <f t="shared" si="1"/>
        <v>58.5</v>
      </c>
      <c r="Q45" s="377"/>
      <c r="R45" s="377"/>
      <c r="S45" s="377"/>
      <c r="T45" s="377"/>
      <c r="U45" s="375">
        <f t="shared" si="2"/>
        <v>22.5</v>
      </c>
      <c r="V45" s="377"/>
    </row>
    <row r="46" ht="26.25" customHeight="1" spans="1:22">
      <c r="A46" s="378" t="s">
        <v>1480</v>
      </c>
      <c r="B46" s="374" t="s">
        <v>1481</v>
      </c>
      <c r="C46" s="375">
        <v>1847544105</v>
      </c>
      <c r="D46" s="376"/>
      <c r="E46" s="375">
        <v>8</v>
      </c>
      <c r="F46" s="377"/>
      <c r="G46" s="377"/>
      <c r="H46" s="377"/>
      <c r="I46" s="377"/>
      <c r="J46" s="377"/>
      <c r="K46" s="377"/>
      <c r="L46" s="375">
        <v>9</v>
      </c>
      <c r="M46" s="375">
        <v>3.1</v>
      </c>
      <c r="N46" s="375">
        <v>2</v>
      </c>
      <c r="O46" s="375">
        <f t="shared" si="0"/>
        <v>55.8</v>
      </c>
      <c r="P46" s="375">
        <f t="shared" si="1"/>
        <v>36.27</v>
      </c>
      <c r="Q46" s="377"/>
      <c r="R46" s="377"/>
      <c r="S46" s="377"/>
      <c r="T46" s="377"/>
      <c r="U46" s="375">
        <f t="shared" si="2"/>
        <v>13.95</v>
      </c>
      <c r="V46" s="377"/>
    </row>
    <row r="47" ht="26.25" customHeight="1" spans="1:22">
      <c r="A47" s="378" t="s">
        <v>1482</v>
      </c>
      <c r="B47" s="374" t="s">
        <v>1483</v>
      </c>
      <c r="C47" s="375">
        <v>13294758782</v>
      </c>
      <c r="D47" s="376"/>
      <c r="E47" s="375">
        <v>10</v>
      </c>
      <c r="F47" s="375">
        <v>120</v>
      </c>
      <c r="G47" s="377"/>
      <c r="H47" s="377"/>
      <c r="I47" s="377"/>
      <c r="J47" s="377"/>
      <c r="K47" s="377"/>
      <c r="L47" s="375">
        <v>15</v>
      </c>
      <c r="M47" s="375">
        <v>3</v>
      </c>
      <c r="N47" s="375">
        <v>2</v>
      </c>
      <c r="O47" s="375">
        <f t="shared" si="0"/>
        <v>90</v>
      </c>
      <c r="P47" s="375">
        <f t="shared" si="1"/>
        <v>58.5</v>
      </c>
      <c r="Q47" s="377"/>
      <c r="R47" s="377"/>
      <c r="S47" s="377"/>
      <c r="T47" s="377"/>
      <c r="U47" s="375">
        <f t="shared" si="2"/>
        <v>22.5</v>
      </c>
      <c r="V47" s="377"/>
    </row>
    <row r="48" ht="26.25" customHeight="1" spans="1:22">
      <c r="A48" s="378" t="s">
        <v>1484</v>
      </c>
      <c r="B48" s="374" t="s">
        <v>1485</v>
      </c>
      <c r="C48" s="375">
        <v>13948543460</v>
      </c>
      <c r="D48" s="376"/>
      <c r="E48" s="375">
        <v>12</v>
      </c>
      <c r="F48" s="375">
        <v>130</v>
      </c>
      <c r="G48" s="377"/>
      <c r="H48" s="377"/>
      <c r="I48" s="377"/>
      <c r="J48" s="377"/>
      <c r="K48" s="377"/>
      <c r="L48" s="375">
        <v>25</v>
      </c>
      <c r="M48" s="375">
        <v>3</v>
      </c>
      <c r="N48" s="375">
        <v>2</v>
      </c>
      <c r="O48" s="375">
        <f t="shared" si="0"/>
        <v>150</v>
      </c>
      <c r="P48" s="375">
        <f t="shared" si="1"/>
        <v>97.5</v>
      </c>
      <c r="Q48" s="377"/>
      <c r="R48" s="377"/>
      <c r="S48" s="377"/>
      <c r="T48" s="377"/>
      <c r="U48" s="375">
        <f t="shared" si="2"/>
        <v>37.5</v>
      </c>
      <c r="V48" s="377"/>
    </row>
    <row r="49" ht="26.25" customHeight="1" spans="1:22">
      <c r="A49" s="378" t="s">
        <v>1486</v>
      </c>
      <c r="B49" s="374" t="s">
        <v>1487</v>
      </c>
      <c r="C49" s="375">
        <v>15047554715</v>
      </c>
      <c r="D49" s="376"/>
      <c r="E49" s="375">
        <v>12</v>
      </c>
      <c r="F49" s="377"/>
      <c r="G49" s="377"/>
      <c r="H49" s="377"/>
      <c r="I49" s="377"/>
      <c r="J49" s="377"/>
      <c r="K49" s="377"/>
      <c r="L49" s="375">
        <v>25</v>
      </c>
      <c r="M49" s="375">
        <v>3</v>
      </c>
      <c r="N49" s="375">
        <v>2</v>
      </c>
      <c r="O49" s="375">
        <f t="shared" si="0"/>
        <v>150</v>
      </c>
      <c r="P49" s="375">
        <f t="shared" si="1"/>
        <v>97.5</v>
      </c>
      <c r="Q49" s="377"/>
      <c r="R49" s="377"/>
      <c r="S49" s="377"/>
      <c r="T49" s="377"/>
      <c r="U49" s="375">
        <f t="shared" si="2"/>
        <v>37.5</v>
      </c>
      <c r="V49" s="377"/>
    </row>
    <row r="50" ht="26.25" customHeight="1" spans="1:22">
      <c r="A50" s="378" t="s">
        <v>1488</v>
      </c>
      <c r="B50" s="374" t="s">
        <v>1489</v>
      </c>
      <c r="C50" s="375">
        <v>15848560305</v>
      </c>
      <c r="D50" s="376"/>
      <c r="E50" s="375">
        <v>18</v>
      </c>
      <c r="F50" s="377"/>
      <c r="G50" s="377"/>
      <c r="H50" s="377"/>
      <c r="I50" s="377"/>
      <c r="J50" s="377"/>
      <c r="K50" s="377"/>
      <c r="L50" s="375">
        <v>21</v>
      </c>
      <c r="M50" s="375">
        <v>3.4</v>
      </c>
      <c r="N50" s="375">
        <v>2</v>
      </c>
      <c r="O50" s="375">
        <f t="shared" si="0"/>
        <v>142.8</v>
      </c>
      <c r="P50" s="375">
        <f t="shared" si="1"/>
        <v>92.82</v>
      </c>
      <c r="Q50" s="377"/>
      <c r="R50" s="377"/>
      <c r="S50" s="377"/>
      <c r="T50" s="377"/>
      <c r="U50" s="375">
        <f t="shared" si="2"/>
        <v>35.7</v>
      </c>
      <c r="V50" s="377"/>
    </row>
    <row r="51" ht="26.25" customHeight="1" spans="1:22">
      <c r="A51" s="378" t="s">
        <v>1490</v>
      </c>
      <c r="B51" s="374" t="s">
        <v>1491</v>
      </c>
      <c r="C51" s="375">
        <v>13847516247</v>
      </c>
      <c r="D51" s="376"/>
      <c r="E51" s="375">
        <v>15</v>
      </c>
      <c r="F51" s="377"/>
      <c r="G51" s="377"/>
      <c r="H51" s="377"/>
      <c r="I51" s="377"/>
      <c r="J51" s="377"/>
      <c r="K51" s="377"/>
      <c r="L51" s="375">
        <v>14</v>
      </c>
      <c r="M51" s="375">
        <v>3.1</v>
      </c>
      <c r="N51" s="375">
        <v>2</v>
      </c>
      <c r="O51" s="375">
        <f t="shared" si="0"/>
        <v>86.8</v>
      </c>
      <c r="P51" s="375">
        <f t="shared" si="1"/>
        <v>56.42</v>
      </c>
      <c r="Q51" s="377"/>
      <c r="R51" s="377"/>
      <c r="S51" s="377"/>
      <c r="T51" s="377"/>
      <c r="U51" s="375">
        <f t="shared" si="2"/>
        <v>21.7</v>
      </c>
      <c r="V51" s="377"/>
    </row>
    <row r="52" ht="26.25" customHeight="1" spans="1:22">
      <c r="A52" s="378" t="s">
        <v>1492</v>
      </c>
      <c r="B52" s="374" t="s">
        <v>1493</v>
      </c>
      <c r="C52" s="375">
        <v>15847504137</v>
      </c>
      <c r="D52" s="376"/>
      <c r="E52" s="375">
        <v>4</v>
      </c>
      <c r="F52" s="377"/>
      <c r="G52" s="377"/>
      <c r="H52" s="377"/>
      <c r="I52" s="377"/>
      <c r="J52" s="377"/>
      <c r="K52" s="377"/>
      <c r="L52" s="375">
        <v>9</v>
      </c>
      <c r="M52" s="375">
        <v>3</v>
      </c>
      <c r="N52" s="375">
        <v>2</v>
      </c>
      <c r="O52" s="375">
        <f t="shared" si="0"/>
        <v>54</v>
      </c>
      <c r="P52" s="375">
        <f t="shared" si="1"/>
        <v>35.1</v>
      </c>
      <c r="Q52" s="377"/>
      <c r="R52" s="377"/>
      <c r="S52" s="377"/>
      <c r="T52" s="377"/>
      <c r="U52" s="375">
        <f t="shared" si="2"/>
        <v>13.5</v>
      </c>
      <c r="V52" s="377"/>
    </row>
    <row r="53" ht="26.25" customHeight="1" spans="1:22">
      <c r="A53" s="378" t="s">
        <v>1494</v>
      </c>
      <c r="B53" s="374" t="s">
        <v>1495</v>
      </c>
      <c r="C53" s="375">
        <v>13947541416</v>
      </c>
      <c r="D53" s="376"/>
      <c r="E53" s="377"/>
      <c r="F53" s="375">
        <v>60</v>
      </c>
      <c r="G53" s="377"/>
      <c r="H53" s="377"/>
      <c r="I53" s="377"/>
      <c r="J53" s="377"/>
      <c r="K53" s="377"/>
      <c r="L53" s="375">
        <v>6.3</v>
      </c>
      <c r="M53" s="375">
        <v>3</v>
      </c>
      <c r="N53" s="375">
        <v>2</v>
      </c>
      <c r="O53" s="375">
        <f t="shared" si="0"/>
        <v>37.8</v>
      </c>
      <c r="P53" s="375">
        <f t="shared" si="1"/>
        <v>24.57</v>
      </c>
      <c r="Q53" s="377"/>
      <c r="R53" s="377"/>
      <c r="S53" s="377"/>
      <c r="T53" s="377"/>
      <c r="U53" s="375">
        <f t="shared" si="2"/>
        <v>9.45</v>
      </c>
      <c r="V53" s="377"/>
    </row>
    <row r="54" ht="25" customHeight="1" spans="1:22">
      <c r="A54" s="378" t="s">
        <v>1496</v>
      </c>
      <c r="B54" s="374" t="s">
        <v>1497</v>
      </c>
      <c r="C54" s="375">
        <v>15548061916</v>
      </c>
      <c r="D54" s="376"/>
      <c r="E54" s="375">
        <v>12</v>
      </c>
      <c r="F54" s="377"/>
      <c r="G54" s="377"/>
      <c r="H54" s="377"/>
      <c r="I54" s="377"/>
      <c r="J54" s="377"/>
      <c r="K54" s="377"/>
      <c r="L54" s="375">
        <v>20</v>
      </c>
      <c r="M54" s="375">
        <v>3</v>
      </c>
      <c r="N54" s="375">
        <v>2</v>
      </c>
      <c r="O54" s="375">
        <f t="shared" si="0"/>
        <v>120</v>
      </c>
      <c r="P54" s="375">
        <f t="shared" si="1"/>
        <v>78</v>
      </c>
      <c r="Q54" s="377"/>
      <c r="R54" s="377"/>
      <c r="S54" s="377"/>
      <c r="T54" s="377"/>
      <c r="U54" s="375">
        <f t="shared" si="2"/>
        <v>30</v>
      </c>
      <c r="V54" s="377"/>
    </row>
    <row r="55" ht="25" customHeight="1" spans="1:22">
      <c r="A55" s="378" t="s">
        <v>1498</v>
      </c>
      <c r="B55" s="374" t="s">
        <v>1499</v>
      </c>
      <c r="C55" s="375">
        <v>13624850664</v>
      </c>
      <c r="D55" s="376"/>
      <c r="E55" s="375">
        <v>12</v>
      </c>
      <c r="F55" s="377"/>
      <c r="G55" s="377"/>
      <c r="H55" s="377"/>
      <c r="I55" s="377"/>
      <c r="J55" s="377"/>
      <c r="K55" s="377"/>
      <c r="L55" s="375">
        <v>10</v>
      </c>
      <c r="M55" s="375">
        <v>3.3</v>
      </c>
      <c r="N55" s="375">
        <v>2</v>
      </c>
      <c r="O55" s="23">
        <f t="shared" si="0"/>
        <v>66</v>
      </c>
      <c r="P55" s="23">
        <v>43</v>
      </c>
      <c r="Q55" s="377"/>
      <c r="R55" s="377"/>
      <c r="S55" s="377"/>
      <c r="T55" s="377"/>
      <c r="U55" s="375">
        <f t="shared" si="2"/>
        <v>16.5</v>
      </c>
      <c r="V55" s="377"/>
    </row>
    <row r="56" ht="25" customHeight="1" spans="1:22">
      <c r="A56" s="378" t="s">
        <v>1500</v>
      </c>
      <c r="B56" s="374" t="s">
        <v>1501</v>
      </c>
      <c r="C56" s="375">
        <v>15547589789</v>
      </c>
      <c r="D56" s="376"/>
      <c r="E56" s="375">
        <v>16</v>
      </c>
      <c r="F56" s="377"/>
      <c r="G56" s="377"/>
      <c r="H56" s="377"/>
      <c r="I56" s="377"/>
      <c r="J56" s="377"/>
      <c r="K56" s="377"/>
      <c r="L56" s="375">
        <v>13</v>
      </c>
      <c r="M56" s="375">
        <v>3.5</v>
      </c>
      <c r="N56" s="375">
        <v>2</v>
      </c>
      <c r="O56" s="23">
        <f t="shared" ref="O56:O61" si="3">L56*M56*N56</f>
        <v>91</v>
      </c>
      <c r="P56" s="23">
        <v>59</v>
      </c>
      <c r="Q56" s="377"/>
      <c r="R56" s="377"/>
      <c r="S56" s="377"/>
      <c r="T56" s="377"/>
      <c r="U56" s="375">
        <f t="shared" si="2"/>
        <v>22.75</v>
      </c>
      <c r="V56" s="377"/>
    </row>
    <row r="57" ht="25" customHeight="1" spans="1:22">
      <c r="A57" s="378" t="s">
        <v>1502</v>
      </c>
      <c r="B57" s="374" t="s">
        <v>1503</v>
      </c>
      <c r="C57" s="375">
        <v>13847553891</v>
      </c>
      <c r="D57" s="376"/>
      <c r="E57" s="375">
        <v>10</v>
      </c>
      <c r="F57" s="377"/>
      <c r="G57" s="377"/>
      <c r="H57" s="377"/>
      <c r="I57" s="377"/>
      <c r="J57" s="377"/>
      <c r="K57" s="377"/>
      <c r="L57" s="375">
        <v>18</v>
      </c>
      <c r="M57" s="375">
        <v>3</v>
      </c>
      <c r="N57" s="375">
        <v>2</v>
      </c>
      <c r="O57" s="23">
        <f t="shared" si="3"/>
        <v>108</v>
      </c>
      <c r="P57" s="23">
        <v>70</v>
      </c>
      <c r="Q57" s="377"/>
      <c r="R57" s="377"/>
      <c r="S57" s="377"/>
      <c r="T57" s="377"/>
      <c r="U57" s="375">
        <f t="shared" si="2"/>
        <v>27</v>
      </c>
      <c r="V57" s="377"/>
    </row>
    <row r="58" ht="25" customHeight="1" spans="1:22">
      <c r="A58" s="378" t="s">
        <v>1504</v>
      </c>
      <c r="B58" s="374" t="s">
        <v>1505</v>
      </c>
      <c r="C58" s="375">
        <v>15560568608</v>
      </c>
      <c r="D58" s="376"/>
      <c r="E58" s="375">
        <v>6</v>
      </c>
      <c r="F58" s="377"/>
      <c r="G58" s="377"/>
      <c r="H58" s="377"/>
      <c r="I58" s="377"/>
      <c r="J58" s="377"/>
      <c r="K58" s="377"/>
      <c r="L58" s="375">
        <v>15</v>
      </c>
      <c r="M58" s="375">
        <v>3</v>
      </c>
      <c r="N58" s="375">
        <v>2</v>
      </c>
      <c r="O58" s="23">
        <f t="shared" si="3"/>
        <v>90</v>
      </c>
      <c r="P58" s="23">
        <v>59</v>
      </c>
      <c r="Q58" s="377"/>
      <c r="R58" s="377"/>
      <c r="S58" s="377"/>
      <c r="T58" s="377"/>
      <c r="U58" s="375">
        <f t="shared" si="2"/>
        <v>22.5</v>
      </c>
      <c r="V58" s="377"/>
    </row>
    <row r="59" ht="25" customHeight="1" spans="1:22">
      <c r="A59" s="378" t="s">
        <v>1506</v>
      </c>
      <c r="B59" s="374" t="s">
        <v>1507</v>
      </c>
      <c r="C59" s="375">
        <v>13644757641</v>
      </c>
      <c r="D59" s="376"/>
      <c r="E59" s="375">
        <v>9</v>
      </c>
      <c r="F59" s="377"/>
      <c r="G59" s="377"/>
      <c r="H59" s="377"/>
      <c r="I59" s="377"/>
      <c r="J59" s="377"/>
      <c r="K59" s="377"/>
      <c r="L59" s="375">
        <v>15</v>
      </c>
      <c r="M59" s="375">
        <v>3</v>
      </c>
      <c r="N59" s="375">
        <v>2</v>
      </c>
      <c r="O59" s="23">
        <f t="shared" si="3"/>
        <v>90</v>
      </c>
      <c r="P59" s="23">
        <v>59</v>
      </c>
      <c r="Q59" s="377"/>
      <c r="R59" s="377"/>
      <c r="S59" s="377"/>
      <c r="T59" s="377"/>
      <c r="U59" s="375">
        <f t="shared" si="2"/>
        <v>22.5</v>
      </c>
      <c r="V59" s="377"/>
    </row>
    <row r="60" ht="25" customHeight="1" spans="1:22">
      <c r="A60" s="378" t="s">
        <v>1508</v>
      </c>
      <c r="B60" s="374" t="s">
        <v>1509</v>
      </c>
      <c r="C60" s="375">
        <v>15204884799</v>
      </c>
      <c r="D60" s="376"/>
      <c r="E60" s="377"/>
      <c r="F60" s="375">
        <v>80</v>
      </c>
      <c r="G60" s="377"/>
      <c r="H60" s="377"/>
      <c r="I60" s="377"/>
      <c r="J60" s="377"/>
      <c r="K60" s="377"/>
      <c r="L60" s="375">
        <v>16</v>
      </c>
      <c r="M60" s="375">
        <v>3</v>
      </c>
      <c r="N60" s="375">
        <v>2</v>
      </c>
      <c r="O60" s="23">
        <f t="shared" si="3"/>
        <v>96</v>
      </c>
      <c r="P60" s="23">
        <v>62</v>
      </c>
      <c r="Q60" s="377"/>
      <c r="R60" s="377"/>
      <c r="S60" s="377"/>
      <c r="T60" s="377"/>
      <c r="U60" s="375">
        <f t="shared" si="2"/>
        <v>24</v>
      </c>
      <c r="V60" s="377"/>
    </row>
    <row r="61" ht="25" customHeight="1" spans="1:22">
      <c r="A61" s="378" t="s">
        <v>1510</v>
      </c>
      <c r="B61" s="374" t="s">
        <v>1511</v>
      </c>
      <c r="C61" s="375">
        <v>13847516246</v>
      </c>
      <c r="D61" s="376"/>
      <c r="E61" s="377"/>
      <c r="F61" s="375">
        <v>100</v>
      </c>
      <c r="G61" s="377"/>
      <c r="H61" s="377"/>
      <c r="I61" s="377"/>
      <c r="J61" s="377"/>
      <c r="K61" s="377"/>
      <c r="L61" s="375">
        <v>9</v>
      </c>
      <c r="M61" s="375">
        <v>2.5</v>
      </c>
      <c r="N61" s="375">
        <v>2</v>
      </c>
      <c r="O61" s="23">
        <f t="shared" si="3"/>
        <v>45</v>
      </c>
      <c r="P61" s="23">
        <v>29</v>
      </c>
      <c r="Q61" s="377"/>
      <c r="R61" s="377"/>
      <c r="S61" s="377"/>
      <c r="T61" s="377"/>
      <c r="U61" s="375">
        <f t="shared" si="2"/>
        <v>11.25</v>
      </c>
      <c r="V61" s="377"/>
    </row>
    <row r="62" ht="26.25" customHeight="1" spans="1:22">
      <c r="A62" s="23" t="s">
        <v>1402</v>
      </c>
      <c r="B62" s="23"/>
      <c r="C62" s="23"/>
      <c r="D62" s="379"/>
      <c r="E62" s="23">
        <f>SUM(E7:E61)</f>
        <v>674</v>
      </c>
      <c r="F62" s="23">
        <f t="shared" ref="F62:U62" si="4">SUM(F7:F61)</f>
        <v>660</v>
      </c>
      <c r="G62" s="23">
        <f t="shared" si="4"/>
        <v>0</v>
      </c>
      <c r="H62" s="23">
        <f t="shared" si="4"/>
        <v>0</v>
      </c>
      <c r="I62" s="23">
        <f t="shared" si="4"/>
        <v>0</v>
      </c>
      <c r="J62" s="23">
        <f t="shared" si="4"/>
        <v>0</v>
      </c>
      <c r="K62" s="23">
        <f t="shared" si="4"/>
        <v>0</v>
      </c>
      <c r="L62" s="23">
        <f t="shared" si="4"/>
        <v>780.4</v>
      </c>
      <c r="M62" s="23">
        <f t="shared" si="4"/>
        <v>172.1</v>
      </c>
      <c r="N62" s="23">
        <f t="shared" si="4"/>
        <v>110</v>
      </c>
      <c r="O62" s="23">
        <f>SUM(O55:O61)</f>
        <v>586</v>
      </c>
      <c r="P62" s="23">
        <f>SUM(P55:P61)</f>
        <v>381</v>
      </c>
      <c r="Q62" s="23">
        <f t="shared" si="4"/>
        <v>0</v>
      </c>
      <c r="R62" s="23">
        <f t="shared" si="4"/>
        <v>0</v>
      </c>
      <c r="S62" s="23">
        <f t="shared" si="4"/>
        <v>0</v>
      </c>
      <c r="T62" s="23">
        <f t="shared" si="4"/>
        <v>0</v>
      </c>
      <c r="U62" s="23">
        <f t="shared" si="4"/>
        <v>1228.525</v>
      </c>
      <c r="V62" s="23"/>
    </row>
    <row r="63" ht="21" customHeight="1" spans="1:22">
      <c r="A63" s="380" t="s">
        <v>166</v>
      </c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</row>
    <row r="64" ht="32.25" customHeight="1" spans="1:22">
      <c r="A64" s="361" t="s">
        <v>116</v>
      </c>
      <c r="B64" s="362"/>
      <c r="C64" s="362"/>
      <c r="D64" s="362"/>
      <c r="E64" s="362"/>
      <c r="F64" s="362"/>
      <c r="G64" s="362"/>
      <c r="H64" s="362"/>
      <c r="I64" s="362"/>
      <c r="J64" s="361" t="s">
        <v>117</v>
      </c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</row>
  </sheetData>
  <mergeCells count="22">
    <mergeCell ref="A2:V2"/>
    <mergeCell ref="E4:H4"/>
    <mergeCell ref="I4:J4"/>
    <mergeCell ref="K4:S4"/>
    <mergeCell ref="T4:U4"/>
    <mergeCell ref="L5:P5"/>
    <mergeCell ref="Q5:R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pageMargins left="0.279166666666667" right="0.209027777777778" top="0.6" bottom="0.429166666666667" header="0.313888888888889" footer="0.313888888888889"/>
  <pageSetup paperSize="1" orientation="landscape" useFirstPageNumber="1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opLeftCell="A56" workbookViewId="0">
      <selection activeCell="V11" sqref="V11"/>
    </sheetView>
  </sheetViews>
  <sheetFormatPr defaultColWidth="9" defaultRowHeight="13.5"/>
  <cols>
    <col min="1" max="1" width="12" style="1" customWidth="1"/>
    <col min="2" max="2" width="19" customWidth="1"/>
    <col min="3" max="3" width="11.625" customWidth="1"/>
    <col min="4" max="4" width="5.25833333333333" customWidth="1"/>
    <col min="5" max="6" width="4.625" customWidth="1"/>
    <col min="7" max="7" width="4.375" customWidth="1"/>
    <col min="8" max="8" width="4.875" customWidth="1"/>
    <col min="9" max="11" width="5.25833333333333" customWidth="1"/>
    <col min="12" max="12" width="5.75833333333333" customWidth="1"/>
    <col min="13" max="13" width="7.625" customWidth="1"/>
    <col min="14" max="14" width="5.25833333333333" customWidth="1"/>
    <col min="15" max="15" width="6.125" customWidth="1"/>
    <col min="16" max="16" width="4.625" customWidth="1"/>
    <col min="17" max="17" width="4.25833333333333" style="1" customWidth="1"/>
    <col min="18" max="18" width="5.25833333333333" customWidth="1"/>
    <col min="19" max="19" width="8" customWidth="1"/>
  </cols>
  <sheetData>
    <row r="1" ht="15.75" customHeight="1" spans="1:1">
      <c r="A1" s="1" t="s">
        <v>77</v>
      </c>
    </row>
    <row r="2" ht="22.5" spans="1:19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98" t="s">
        <v>79</v>
      </c>
      <c r="B3" s="3"/>
      <c r="C3" s="4"/>
      <c r="D3" s="5"/>
      <c r="E3" s="5"/>
      <c r="F3" s="3" t="s">
        <v>1512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customFormat="1" ht="26.25" customHeight="1" spans="1:19">
      <c r="A7" s="13" t="s">
        <v>1513</v>
      </c>
      <c r="B7" s="353" t="s">
        <v>1514</v>
      </c>
      <c r="C7" s="20">
        <v>15004960688</v>
      </c>
      <c r="D7" s="354"/>
      <c r="E7" s="20"/>
      <c r="F7" s="20">
        <v>24</v>
      </c>
      <c r="G7" s="20"/>
      <c r="H7" s="20"/>
      <c r="I7" s="20">
        <v>15</v>
      </c>
      <c r="J7" s="20">
        <v>2.5</v>
      </c>
      <c r="K7" s="20">
        <v>2.3</v>
      </c>
      <c r="L7" s="23">
        <f>I7*J7*K7</f>
        <v>86.25</v>
      </c>
      <c r="M7" s="23">
        <v>56</v>
      </c>
      <c r="N7" s="20"/>
      <c r="O7" s="20"/>
      <c r="P7" s="20">
        <f t="shared" ref="P7:P64" si="0">M7</f>
        <v>56</v>
      </c>
      <c r="Q7" s="13">
        <v>16</v>
      </c>
      <c r="R7" s="20"/>
      <c r="S7" s="20"/>
    </row>
    <row r="8" customFormat="1" ht="26.25" customHeight="1" spans="1:19">
      <c r="A8" s="13" t="s">
        <v>1515</v>
      </c>
      <c r="B8" s="353" t="s">
        <v>1516</v>
      </c>
      <c r="C8" s="20">
        <v>15847516394</v>
      </c>
      <c r="D8" s="354"/>
      <c r="E8" s="20"/>
      <c r="F8" s="20">
        <v>14</v>
      </c>
      <c r="G8" s="20">
        <v>96</v>
      </c>
      <c r="H8" s="20"/>
      <c r="I8" s="20">
        <v>11.5</v>
      </c>
      <c r="J8" s="20">
        <v>2.7</v>
      </c>
      <c r="K8" s="20">
        <v>2.5</v>
      </c>
      <c r="L8" s="23">
        <f t="shared" ref="L8:L39" si="1">I8*J8*K8</f>
        <v>77.625</v>
      </c>
      <c r="M8" s="23">
        <v>50</v>
      </c>
      <c r="N8" s="20"/>
      <c r="P8" s="20">
        <f t="shared" si="0"/>
        <v>50</v>
      </c>
      <c r="Q8" s="13">
        <v>5</v>
      </c>
      <c r="R8" s="20"/>
      <c r="S8" s="20"/>
    </row>
    <row r="9" customFormat="1" ht="26.25" customHeight="1" spans="1:19">
      <c r="A9" s="13" t="s">
        <v>1517</v>
      </c>
      <c r="B9" s="353" t="s">
        <v>1518</v>
      </c>
      <c r="C9" s="20">
        <v>15147044386</v>
      </c>
      <c r="D9" s="354"/>
      <c r="E9" s="20"/>
      <c r="F9" s="20">
        <v>16</v>
      </c>
      <c r="G9" s="20">
        <v>60</v>
      </c>
      <c r="H9" s="20"/>
      <c r="I9" s="20">
        <v>12</v>
      </c>
      <c r="J9" s="20">
        <v>2.8</v>
      </c>
      <c r="K9" s="20">
        <v>2</v>
      </c>
      <c r="L9" s="23">
        <f t="shared" si="1"/>
        <v>67.2</v>
      </c>
      <c r="M9" s="23">
        <v>43</v>
      </c>
      <c r="N9" s="20"/>
      <c r="O9" s="20"/>
      <c r="P9" s="20">
        <f t="shared" si="0"/>
        <v>43</v>
      </c>
      <c r="Q9" s="13">
        <v>10</v>
      </c>
      <c r="R9" s="20"/>
      <c r="S9" s="20"/>
    </row>
    <row r="10" customFormat="1" ht="26.25" customHeight="1" spans="1:19">
      <c r="A10" s="13" t="s">
        <v>1519</v>
      </c>
      <c r="B10" s="353" t="s">
        <v>1520</v>
      </c>
      <c r="C10" s="20">
        <v>13948546890</v>
      </c>
      <c r="D10" s="354"/>
      <c r="E10" s="20"/>
      <c r="F10" s="20">
        <v>35</v>
      </c>
      <c r="G10" s="20">
        <v>20</v>
      </c>
      <c r="H10" s="20"/>
      <c r="I10" s="20">
        <v>29</v>
      </c>
      <c r="J10" s="20">
        <v>3.5</v>
      </c>
      <c r="K10" s="20">
        <v>3</v>
      </c>
      <c r="L10" s="23">
        <f t="shared" si="1"/>
        <v>304.5</v>
      </c>
      <c r="M10" s="23">
        <v>198</v>
      </c>
      <c r="N10" s="20"/>
      <c r="O10" s="20"/>
      <c r="P10" s="20">
        <f t="shared" si="0"/>
        <v>198</v>
      </c>
      <c r="Q10" s="13">
        <v>25</v>
      </c>
      <c r="R10" s="20"/>
      <c r="S10" s="20"/>
    </row>
    <row r="11" customFormat="1" ht="26.25" customHeight="1" spans="1:19">
      <c r="A11" s="13" t="s">
        <v>1521</v>
      </c>
      <c r="B11" s="353" t="s">
        <v>1522</v>
      </c>
      <c r="C11" s="20">
        <v>15714758532</v>
      </c>
      <c r="D11" s="354"/>
      <c r="E11" s="20"/>
      <c r="F11" s="20">
        <v>20</v>
      </c>
      <c r="G11" s="20"/>
      <c r="H11" s="20"/>
      <c r="I11" s="20">
        <v>10</v>
      </c>
      <c r="J11" s="20">
        <v>3</v>
      </c>
      <c r="K11" s="20">
        <v>1.8</v>
      </c>
      <c r="L11" s="23">
        <f t="shared" si="1"/>
        <v>54</v>
      </c>
      <c r="M11" s="23">
        <v>35</v>
      </c>
      <c r="N11" s="20"/>
      <c r="O11" s="20"/>
      <c r="P11" s="20">
        <f t="shared" si="0"/>
        <v>35</v>
      </c>
      <c r="Q11" s="13">
        <v>8</v>
      </c>
      <c r="R11" s="20"/>
      <c r="S11" s="20"/>
    </row>
    <row r="12" ht="26.25" customHeight="1" spans="1:19">
      <c r="A12" s="13" t="s">
        <v>1523</v>
      </c>
      <c r="B12" s="353" t="s">
        <v>1524</v>
      </c>
      <c r="C12" s="20">
        <v>15560576764</v>
      </c>
      <c r="D12" s="354"/>
      <c r="E12" s="20"/>
      <c r="F12" s="20">
        <v>10</v>
      </c>
      <c r="G12" s="20"/>
      <c r="H12" s="20"/>
      <c r="I12" s="20">
        <v>12</v>
      </c>
      <c r="J12" s="20">
        <v>3.5</v>
      </c>
      <c r="K12" s="20">
        <v>1.7</v>
      </c>
      <c r="L12" s="23">
        <f t="shared" si="1"/>
        <v>71.4</v>
      </c>
      <c r="M12" s="23">
        <v>46</v>
      </c>
      <c r="N12" s="20"/>
      <c r="O12" s="20"/>
      <c r="P12" s="20">
        <f t="shared" si="0"/>
        <v>46</v>
      </c>
      <c r="Q12" s="13">
        <v>15</v>
      </c>
      <c r="R12" s="20"/>
      <c r="S12" s="20"/>
    </row>
    <row r="13" ht="26.25" customHeight="1" spans="1:19">
      <c r="A13" s="13" t="s">
        <v>1525</v>
      </c>
      <c r="B13" s="353" t="s">
        <v>1526</v>
      </c>
      <c r="C13" s="20">
        <v>15047477653</v>
      </c>
      <c r="D13" s="354"/>
      <c r="E13" s="20"/>
      <c r="F13" s="20">
        <v>11</v>
      </c>
      <c r="G13" s="20"/>
      <c r="H13" s="20"/>
      <c r="I13" s="20">
        <v>13</v>
      </c>
      <c r="J13" s="20">
        <v>2.7</v>
      </c>
      <c r="K13" s="20">
        <v>2</v>
      </c>
      <c r="L13" s="23">
        <f t="shared" si="1"/>
        <v>70.2</v>
      </c>
      <c r="M13" s="23">
        <v>46</v>
      </c>
      <c r="N13" s="20"/>
      <c r="O13" s="20"/>
      <c r="P13" s="20">
        <f t="shared" si="0"/>
        <v>46</v>
      </c>
      <c r="Q13" s="13">
        <v>8</v>
      </c>
      <c r="R13" s="20"/>
      <c r="S13" s="20"/>
    </row>
    <row r="14" ht="26.25" customHeight="1" spans="1:19">
      <c r="A14" s="13" t="s">
        <v>1527</v>
      </c>
      <c r="B14" s="353" t="s">
        <v>1528</v>
      </c>
      <c r="C14" s="20">
        <v>13789458354</v>
      </c>
      <c r="D14" s="354"/>
      <c r="E14" s="20"/>
      <c r="F14" s="20">
        <v>30</v>
      </c>
      <c r="G14" s="20"/>
      <c r="H14" s="20"/>
      <c r="I14" s="20">
        <v>8</v>
      </c>
      <c r="J14" s="20">
        <v>3.1</v>
      </c>
      <c r="K14" s="20">
        <v>1.6</v>
      </c>
      <c r="L14" s="23">
        <f t="shared" si="1"/>
        <v>39.68</v>
      </c>
      <c r="M14" s="23">
        <v>26</v>
      </c>
      <c r="N14" s="20"/>
      <c r="O14" s="20"/>
      <c r="P14" s="20">
        <f t="shared" si="0"/>
        <v>26</v>
      </c>
      <c r="Q14" s="13">
        <v>10</v>
      </c>
      <c r="R14" s="20"/>
      <c r="S14" s="20"/>
    </row>
    <row r="15" ht="26.25" customHeight="1" spans="1:19">
      <c r="A15" s="13" t="s">
        <v>1529</v>
      </c>
      <c r="B15" s="353" t="s">
        <v>1530</v>
      </c>
      <c r="C15" s="20">
        <v>13514855119</v>
      </c>
      <c r="D15" s="354"/>
      <c r="E15" s="20"/>
      <c r="F15" s="20"/>
      <c r="G15" s="20">
        <v>97</v>
      </c>
      <c r="H15" s="20"/>
      <c r="I15" s="20">
        <v>5</v>
      </c>
      <c r="J15" s="20">
        <v>2</v>
      </c>
      <c r="K15" s="20">
        <v>1.8</v>
      </c>
      <c r="L15" s="23">
        <f t="shared" si="1"/>
        <v>18</v>
      </c>
      <c r="M15" s="23">
        <v>12</v>
      </c>
      <c r="N15" s="20"/>
      <c r="O15" s="20"/>
      <c r="P15" s="20">
        <f t="shared" si="0"/>
        <v>12</v>
      </c>
      <c r="Q15" s="13">
        <v>3</v>
      </c>
      <c r="R15" s="20"/>
      <c r="S15" s="20"/>
    </row>
    <row r="16" ht="26.25" customHeight="1" spans="1:19">
      <c r="A16" s="13" t="s">
        <v>1531</v>
      </c>
      <c r="B16" s="355" t="s">
        <v>1532</v>
      </c>
      <c r="C16" s="20">
        <v>15947799046</v>
      </c>
      <c r="D16" s="354"/>
      <c r="E16" s="20"/>
      <c r="F16" s="20">
        <v>29</v>
      </c>
      <c r="G16" s="20"/>
      <c r="H16" s="20"/>
      <c r="I16" s="20">
        <v>23</v>
      </c>
      <c r="J16" s="20">
        <v>2.4</v>
      </c>
      <c r="K16" s="20">
        <v>2.5</v>
      </c>
      <c r="L16" s="23">
        <f t="shared" si="1"/>
        <v>138</v>
      </c>
      <c r="M16" s="23">
        <v>90</v>
      </c>
      <c r="N16" s="20"/>
      <c r="O16" s="20"/>
      <c r="P16" s="20">
        <f t="shared" si="0"/>
        <v>90</v>
      </c>
      <c r="Q16" s="13">
        <v>20</v>
      </c>
      <c r="R16" s="20"/>
      <c r="S16" s="20"/>
    </row>
    <row r="17" ht="26.25" customHeight="1" spans="1:19">
      <c r="A17" s="13" t="s">
        <v>1533</v>
      </c>
      <c r="B17" s="353" t="s">
        <v>1534</v>
      </c>
      <c r="C17" s="20">
        <v>13245973946</v>
      </c>
      <c r="D17" s="354"/>
      <c r="E17" s="20"/>
      <c r="F17" s="20">
        <v>6</v>
      </c>
      <c r="G17" s="20"/>
      <c r="H17" s="20"/>
      <c r="I17" s="20">
        <v>9.5</v>
      </c>
      <c r="J17" s="20">
        <v>3.3</v>
      </c>
      <c r="K17" s="20">
        <v>2.3</v>
      </c>
      <c r="L17" s="23">
        <f t="shared" si="1"/>
        <v>72.105</v>
      </c>
      <c r="M17" s="23">
        <v>47</v>
      </c>
      <c r="N17" s="20"/>
      <c r="O17" s="20"/>
      <c r="P17" s="20">
        <f t="shared" si="0"/>
        <v>47</v>
      </c>
      <c r="Q17" s="13">
        <v>8</v>
      </c>
      <c r="R17" s="20"/>
      <c r="S17" s="20"/>
    </row>
    <row r="18" ht="26.25" customHeight="1" spans="1:19">
      <c r="A18" s="13" t="s">
        <v>1535</v>
      </c>
      <c r="B18" s="353" t="s">
        <v>1536</v>
      </c>
      <c r="C18" s="226">
        <v>13948142913</v>
      </c>
      <c r="D18" s="354"/>
      <c r="E18" s="20"/>
      <c r="F18" s="20">
        <v>28</v>
      </c>
      <c r="G18" s="20"/>
      <c r="H18" s="20"/>
      <c r="I18" s="20">
        <v>13</v>
      </c>
      <c r="J18" s="20">
        <v>2.8</v>
      </c>
      <c r="K18" s="20">
        <v>2.5</v>
      </c>
      <c r="L18" s="23">
        <f t="shared" si="1"/>
        <v>91</v>
      </c>
      <c r="M18" s="23">
        <v>59</v>
      </c>
      <c r="N18" s="20"/>
      <c r="O18" s="20"/>
      <c r="P18" s="20">
        <f t="shared" si="0"/>
        <v>59</v>
      </c>
      <c r="Q18" s="13">
        <v>7</v>
      </c>
      <c r="R18" s="20"/>
      <c r="S18" s="20"/>
    </row>
    <row r="19" ht="26.25" customHeight="1" spans="1:19">
      <c r="A19" s="13" t="s">
        <v>1537</v>
      </c>
      <c r="B19" s="353" t="s">
        <v>1538</v>
      </c>
      <c r="C19" s="20">
        <v>15947530529</v>
      </c>
      <c r="D19" s="354"/>
      <c r="E19" s="20"/>
      <c r="F19" s="20">
        <v>14</v>
      </c>
      <c r="G19" s="20"/>
      <c r="H19" s="20"/>
      <c r="I19" s="20">
        <v>9</v>
      </c>
      <c r="J19" s="20">
        <v>2.7</v>
      </c>
      <c r="K19" s="20">
        <v>2</v>
      </c>
      <c r="L19" s="23">
        <f t="shared" si="1"/>
        <v>48.6</v>
      </c>
      <c r="M19" s="23">
        <v>32</v>
      </c>
      <c r="N19" s="20"/>
      <c r="O19" s="20"/>
      <c r="P19" s="20">
        <f t="shared" si="0"/>
        <v>32</v>
      </c>
      <c r="Q19" s="13">
        <v>7</v>
      </c>
      <c r="R19" s="20"/>
      <c r="S19" s="20"/>
    </row>
    <row r="20" ht="26.25" customHeight="1" spans="1:19">
      <c r="A20" s="13" t="s">
        <v>1539</v>
      </c>
      <c r="B20" s="353" t="s">
        <v>1540</v>
      </c>
      <c r="C20" s="20">
        <v>15548080060</v>
      </c>
      <c r="D20" s="354"/>
      <c r="E20" s="20"/>
      <c r="F20" s="20">
        <v>14</v>
      </c>
      <c r="G20" s="20">
        <v>4</v>
      </c>
      <c r="H20" s="20"/>
      <c r="I20" s="20">
        <v>6</v>
      </c>
      <c r="J20" s="20">
        <v>3.2</v>
      </c>
      <c r="K20" s="20">
        <v>1.3</v>
      </c>
      <c r="L20" s="23">
        <f t="shared" si="1"/>
        <v>24.96</v>
      </c>
      <c r="M20" s="23">
        <v>16</v>
      </c>
      <c r="N20" s="20"/>
      <c r="O20" s="20"/>
      <c r="P20" s="20">
        <f t="shared" si="0"/>
        <v>16</v>
      </c>
      <c r="Q20" s="13">
        <v>3.5</v>
      </c>
      <c r="R20" s="20"/>
      <c r="S20" s="20"/>
    </row>
    <row r="21" ht="26.25" customHeight="1" spans="1:19">
      <c r="A21" s="13" t="s">
        <v>1541</v>
      </c>
      <c r="B21" s="353" t="s">
        <v>1542</v>
      </c>
      <c r="C21" s="20">
        <v>13948055349</v>
      </c>
      <c r="D21" s="354"/>
      <c r="E21" s="20"/>
      <c r="F21" s="20">
        <v>13</v>
      </c>
      <c r="G21" s="20"/>
      <c r="H21" s="20"/>
      <c r="I21" s="20">
        <v>10</v>
      </c>
      <c r="J21" s="20">
        <v>2.4</v>
      </c>
      <c r="K21" s="20">
        <v>1.7</v>
      </c>
      <c r="L21" s="23">
        <f t="shared" si="1"/>
        <v>40.8</v>
      </c>
      <c r="M21" s="23">
        <v>27</v>
      </c>
      <c r="N21" s="20"/>
      <c r="O21" s="20"/>
      <c r="P21" s="20">
        <f t="shared" si="0"/>
        <v>27</v>
      </c>
      <c r="Q21" s="13">
        <v>6</v>
      </c>
      <c r="R21" s="20"/>
      <c r="S21" s="20"/>
    </row>
    <row r="22" ht="26.25" customHeight="1" spans="1:19">
      <c r="A22" s="13" t="s">
        <v>1543</v>
      </c>
      <c r="B22" s="353" t="s">
        <v>1544</v>
      </c>
      <c r="C22" s="20">
        <v>15247554600</v>
      </c>
      <c r="D22" s="354"/>
      <c r="E22" s="20"/>
      <c r="F22" s="20">
        <v>18</v>
      </c>
      <c r="G22" s="20">
        <v>56</v>
      </c>
      <c r="H22" s="20"/>
      <c r="I22" s="20">
        <v>14.1</v>
      </c>
      <c r="J22" s="20">
        <v>2.5</v>
      </c>
      <c r="K22" s="20">
        <v>2.1</v>
      </c>
      <c r="L22" s="23">
        <f t="shared" si="1"/>
        <v>74.025</v>
      </c>
      <c r="M22" s="23">
        <v>48</v>
      </c>
      <c r="N22" s="20"/>
      <c r="O22" s="20"/>
      <c r="P22" s="20">
        <f t="shared" si="0"/>
        <v>48</v>
      </c>
      <c r="Q22" s="13">
        <v>10</v>
      </c>
      <c r="R22" s="20"/>
      <c r="S22" s="20"/>
    </row>
    <row r="23" ht="26.25" customHeight="1" spans="1:19">
      <c r="A23" s="13" t="s">
        <v>1545</v>
      </c>
      <c r="B23" s="353" t="s">
        <v>1546</v>
      </c>
      <c r="C23" s="20">
        <v>15750511507</v>
      </c>
      <c r="D23" s="354"/>
      <c r="E23" s="20"/>
      <c r="F23" s="20">
        <v>14</v>
      </c>
      <c r="G23" s="20">
        <v>36</v>
      </c>
      <c r="H23" s="20"/>
      <c r="I23" s="20">
        <v>13</v>
      </c>
      <c r="J23" s="20">
        <v>3.4</v>
      </c>
      <c r="K23" s="20">
        <v>1.7</v>
      </c>
      <c r="L23" s="23">
        <f t="shared" si="1"/>
        <v>75.14</v>
      </c>
      <c r="M23" s="23">
        <v>48</v>
      </c>
      <c r="N23" s="20"/>
      <c r="O23" s="20"/>
      <c r="P23" s="20">
        <f t="shared" si="0"/>
        <v>48</v>
      </c>
      <c r="Q23" s="13">
        <v>9</v>
      </c>
      <c r="R23" s="20"/>
      <c r="S23" s="20"/>
    </row>
    <row r="24" ht="26.25" customHeight="1" spans="1:19">
      <c r="A24" s="13" t="s">
        <v>1547</v>
      </c>
      <c r="B24" s="353" t="s">
        <v>1548</v>
      </c>
      <c r="C24" s="20">
        <v>15847517939</v>
      </c>
      <c r="D24" s="354"/>
      <c r="E24" s="20"/>
      <c r="F24" s="20">
        <v>24</v>
      </c>
      <c r="G24" s="20"/>
      <c r="H24" s="20"/>
      <c r="I24" s="20">
        <v>14</v>
      </c>
      <c r="J24" s="20">
        <v>3.5</v>
      </c>
      <c r="K24" s="20">
        <v>2.2</v>
      </c>
      <c r="L24" s="23">
        <f t="shared" si="1"/>
        <v>107.8</v>
      </c>
      <c r="M24" s="23">
        <v>70</v>
      </c>
      <c r="N24" s="20"/>
      <c r="O24" s="20"/>
      <c r="P24" s="20">
        <f t="shared" si="0"/>
        <v>70</v>
      </c>
      <c r="Q24" s="13">
        <v>15</v>
      </c>
      <c r="R24" s="20"/>
      <c r="S24" s="20"/>
    </row>
    <row r="25" ht="26.25" customHeight="1" spans="1:19">
      <c r="A25" s="13" t="s">
        <v>1549</v>
      </c>
      <c r="B25" s="353" t="s">
        <v>1550</v>
      </c>
      <c r="C25" s="20">
        <v>13614754900</v>
      </c>
      <c r="D25" s="354"/>
      <c r="E25" s="20"/>
      <c r="F25" s="20">
        <v>23</v>
      </c>
      <c r="G25" s="20">
        <v>2</v>
      </c>
      <c r="H25" s="20"/>
      <c r="I25" s="20">
        <v>7</v>
      </c>
      <c r="J25" s="20">
        <v>3.2</v>
      </c>
      <c r="K25" s="20">
        <v>1.7</v>
      </c>
      <c r="L25" s="23">
        <f t="shared" si="1"/>
        <v>38.08</v>
      </c>
      <c r="M25" s="23">
        <v>25</v>
      </c>
      <c r="N25" s="20"/>
      <c r="O25" s="20"/>
      <c r="P25" s="20">
        <f t="shared" si="0"/>
        <v>25</v>
      </c>
      <c r="Q25" s="13">
        <v>5</v>
      </c>
      <c r="R25" s="20"/>
      <c r="S25" s="20"/>
    </row>
    <row r="26" ht="26.25" customHeight="1" spans="1:19">
      <c r="A26" s="13" t="s">
        <v>1551</v>
      </c>
      <c r="B26" s="353" t="s">
        <v>1552</v>
      </c>
      <c r="C26" s="20">
        <v>14794959722</v>
      </c>
      <c r="D26" s="354"/>
      <c r="E26" s="20"/>
      <c r="F26" s="20">
        <v>20</v>
      </c>
      <c r="G26" s="20"/>
      <c r="H26" s="20"/>
      <c r="I26" s="20">
        <v>11.5</v>
      </c>
      <c r="J26" s="20">
        <v>3.5</v>
      </c>
      <c r="K26" s="20">
        <v>2</v>
      </c>
      <c r="L26" s="23">
        <f t="shared" si="1"/>
        <v>80.5</v>
      </c>
      <c r="M26" s="23">
        <v>52</v>
      </c>
      <c r="N26" s="20"/>
      <c r="O26" s="20"/>
      <c r="P26" s="20">
        <f t="shared" si="0"/>
        <v>52</v>
      </c>
      <c r="Q26" s="13">
        <v>10</v>
      </c>
      <c r="R26" s="20"/>
      <c r="S26" s="20"/>
    </row>
    <row r="27" ht="26.25" customHeight="1" spans="1:19">
      <c r="A27" s="13" t="s">
        <v>1145</v>
      </c>
      <c r="B27" s="353" t="s">
        <v>1553</v>
      </c>
      <c r="C27" s="20">
        <v>13948580765</v>
      </c>
      <c r="D27" s="354"/>
      <c r="E27" s="20"/>
      <c r="F27" s="20">
        <v>11</v>
      </c>
      <c r="G27" s="20">
        <v>22</v>
      </c>
      <c r="H27" s="20"/>
      <c r="I27" s="20">
        <v>13</v>
      </c>
      <c r="J27" s="20">
        <v>3.5</v>
      </c>
      <c r="K27" s="20">
        <v>2.5</v>
      </c>
      <c r="L27" s="23">
        <f t="shared" si="1"/>
        <v>113.75</v>
      </c>
      <c r="M27" s="23">
        <v>74</v>
      </c>
      <c r="N27" s="20"/>
      <c r="O27" s="20"/>
      <c r="P27" s="20">
        <f t="shared" si="0"/>
        <v>74</v>
      </c>
      <c r="Q27" s="13">
        <v>8</v>
      </c>
      <c r="R27" s="20"/>
      <c r="S27" s="20"/>
    </row>
    <row r="28" ht="26.25" customHeight="1" spans="1:19">
      <c r="A28" s="13" t="s">
        <v>1554</v>
      </c>
      <c r="B28" s="353" t="s">
        <v>1555</v>
      </c>
      <c r="C28" s="20">
        <v>13734752016</v>
      </c>
      <c r="D28" s="354"/>
      <c r="E28" s="20"/>
      <c r="F28" s="20">
        <v>18</v>
      </c>
      <c r="G28" s="20"/>
      <c r="H28" s="20"/>
      <c r="I28" s="20">
        <v>18</v>
      </c>
      <c r="J28" s="20">
        <v>3.6</v>
      </c>
      <c r="K28" s="20">
        <v>1.7</v>
      </c>
      <c r="L28" s="23">
        <f t="shared" si="1"/>
        <v>110.16</v>
      </c>
      <c r="M28" s="23">
        <v>72</v>
      </c>
      <c r="N28" s="20"/>
      <c r="O28" s="20"/>
      <c r="P28" s="20">
        <f t="shared" si="0"/>
        <v>72</v>
      </c>
      <c r="Q28" s="13">
        <v>10</v>
      </c>
      <c r="R28" s="20"/>
      <c r="S28" s="20"/>
    </row>
    <row r="29" ht="26.25" customHeight="1" spans="1:19">
      <c r="A29" s="13" t="s">
        <v>1556</v>
      </c>
      <c r="B29" s="353" t="s">
        <v>1557</v>
      </c>
      <c r="C29" s="20">
        <v>13947555345</v>
      </c>
      <c r="D29" s="354"/>
      <c r="E29" s="20"/>
      <c r="F29" s="20">
        <v>28</v>
      </c>
      <c r="G29" s="20"/>
      <c r="H29" s="20"/>
      <c r="I29" s="20">
        <v>15</v>
      </c>
      <c r="J29" s="20">
        <v>3</v>
      </c>
      <c r="K29" s="20">
        <v>2</v>
      </c>
      <c r="L29" s="23">
        <f t="shared" si="1"/>
        <v>90</v>
      </c>
      <c r="M29" s="23">
        <v>59</v>
      </c>
      <c r="N29" s="20"/>
      <c r="O29" s="20"/>
      <c r="P29" s="20">
        <f t="shared" si="0"/>
        <v>59</v>
      </c>
      <c r="Q29" s="13">
        <v>13</v>
      </c>
      <c r="R29" s="20"/>
      <c r="S29" s="20"/>
    </row>
    <row r="30" ht="26.25" customHeight="1" spans="1:19">
      <c r="A30" s="13" t="s">
        <v>1558</v>
      </c>
      <c r="B30" s="353" t="s">
        <v>1559</v>
      </c>
      <c r="C30" s="20">
        <v>13734752016</v>
      </c>
      <c r="D30" s="354"/>
      <c r="E30" s="20"/>
      <c r="F30" s="20">
        <v>50</v>
      </c>
      <c r="G30" s="20"/>
      <c r="H30" s="20"/>
      <c r="I30" s="20">
        <v>20</v>
      </c>
      <c r="J30" s="20">
        <v>4.2</v>
      </c>
      <c r="K30" s="20">
        <v>2.5</v>
      </c>
      <c r="L30" s="23">
        <f t="shared" si="1"/>
        <v>210</v>
      </c>
      <c r="M30" s="23">
        <v>137</v>
      </c>
      <c r="N30" s="20"/>
      <c r="O30" s="20"/>
      <c r="P30" s="20">
        <f t="shared" si="0"/>
        <v>137</v>
      </c>
      <c r="Q30" s="13">
        <v>25</v>
      </c>
      <c r="R30" s="20"/>
      <c r="S30" s="20"/>
    </row>
    <row r="31" ht="26.25" customHeight="1" spans="1:19">
      <c r="A31" s="13" t="s">
        <v>1560</v>
      </c>
      <c r="B31" s="353" t="s">
        <v>1561</v>
      </c>
      <c r="C31" s="20">
        <v>15847577785</v>
      </c>
      <c r="D31" s="354"/>
      <c r="E31" s="20"/>
      <c r="F31" s="20">
        <v>14</v>
      </c>
      <c r="G31" s="20">
        <v>25</v>
      </c>
      <c r="H31" s="20"/>
      <c r="I31" s="20">
        <v>12</v>
      </c>
      <c r="J31" s="20">
        <v>3</v>
      </c>
      <c r="K31" s="20">
        <v>1.7</v>
      </c>
      <c r="L31" s="23">
        <f t="shared" si="1"/>
        <v>61.2</v>
      </c>
      <c r="M31" s="23">
        <v>40</v>
      </c>
      <c r="N31" s="20"/>
      <c r="O31" s="20"/>
      <c r="P31" s="20">
        <f t="shared" si="0"/>
        <v>40</v>
      </c>
      <c r="Q31" s="13">
        <v>8</v>
      </c>
      <c r="R31" s="20"/>
      <c r="S31" s="20"/>
    </row>
    <row r="32" ht="26.25" customHeight="1" spans="1:19">
      <c r="A32" s="13" t="s">
        <v>1562</v>
      </c>
      <c r="B32" s="353" t="s">
        <v>1563</v>
      </c>
      <c r="C32" s="20">
        <v>15949440624</v>
      </c>
      <c r="D32" s="354"/>
      <c r="E32" s="20"/>
      <c r="F32" s="20">
        <v>28</v>
      </c>
      <c r="G32" s="20"/>
      <c r="H32" s="20"/>
      <c r="I32" s="20">
        <v>19</v>
      </c>
      <c r="J32" s="20">
        <v>3.6</v>
      </c>
      <c r="K32" s="20">
        <v>2.5</v>
      </c>
      <c r="L32" s="23">
        <f t="shared" si="1"/>
        <v>171</v>
      </c>
      <c r="M32" s="23">
        <v>111</v>
      </c>
      <c r="N32" s="20"/>
      <c r="O32" s="20"/>
      <c r="P32" s="20">
        <f t="shared" si="0"/>
        <v>111</v>
      </c>
      <c r="Q32" s="13">
        <v>12</v>
      </c>
      <c r="R32" s="20"/>
      <c r="S32" s="20"/>
    </row>
    <row r="33" ht="26.25" customHeight="1" spans="1:19">
      <c r="A33" s="13" t="s">
        <v>1564</v>
      </c>
      <c r="B33" s="353" t="s">
        <v>1565</v>
      </c>
      <c r="C33" s="20">
        <v>15204892722</v>
      </c>
      <c r="D33" s="354"/>
      <c r="E33" s="20"/>
      <c r="F33" s="20">
        <v>16</v>
      </c>
      <c r="G33" s="20"/>
      <c r="H33" s="20"/>
      <c r="I33" s="20">
        <v>12.5</v>
      </c>
      <c r="J33" s="20">
        <v>2.4</v>
      </c>
      <c r="K33" s="20">
        <v>2</v>
      </c>
      <c r="L33" s="23">
        <f t="shared" si="1"/>
        <v>60</v>
      </c>
      <c r="M33" s="23">
        <f>L33*0.65</f>
        <v>39</v>
      </c>
      <c r="N33" s="20"/>
      <c r="O33" s="20"/>
      <c r="P33" s="20">
        <f t="shared" si="0"/>
        <v>39</v>
      </c>
      <c r="Q33" s="13">
        <v>6</v>
      </c>
      <c r="R33" s="20"/>
      <c r="S33" s="20"/>
    </row>
    <row r="34" ht="26.25" customHeight="1" spans="1:19">
      <c r="A34" s="13" t="s">
        <v>1566</v>
      </c>
      <c r="B34" s="353" t="s">
        <v>1567</v>
      </c>
      <c r="C34" s="20">
        <v>15004915480</v>
      </c>
      <c r="D34" s="354"/>
      <c r="E34" s="20"/>
      <c r="F34" s="20">
        <v>30</v>
      </c>
      <c r="G34" s="20"/>
      <c r="H34" s="20"/>
      <c r="I34" s="20">
        <v>13</v>
      </c>
      <c r="J34" s="20">
        <v>2.8</v>
      </c>
      <c r="K34" s="20">
        <v>2.5</v>
      </c>
      <c r="L34" s="23">
        <f t="shared" si="1"/>
        <v>91</v>
      </c>
      <c r="M34" s="23">
        <v>59</v>
      </c>
      <c r="N34" s="20"/>
      <c r="O34" s="20"/>
      <c r="P34" s="20">
        <f t="shared" si="0"/>
        <v>59</v>
      </c>
      <c r="Q34" s="13">
        <v>12</v>
      </c>
      <c r="R34" s="20"/>
      <c r="S34" s="20"/>
    </row>
    <row r="35" ht="26.25" customHeight="1" spans="1:19">
      <c r="A35" s="13" t="s">
        <v>1568</v>
      </c>
      <c r="B35" s="353" t="s">
        <v>1569</v>
      </c>
      <c r="C35" s="20">
        <v>18347364760</v>
      </c>
      <c r="D35" s="354"/>
      <c r="E35" s="20"/>
      <c r="F35" s="20"/>
      <c r="G35" s="20">
        <v>80</v>
      </c>
      <c r="H35" s="20"/>
      <c r="I35" s="20">
        <v>11</v>
      </c>
      <c r="J35" s="20">
        <v>3.5</v>
      </c>
      <c r="K35" s="20">
        <v>2</v>
      </c>
      <c r="L35" s="23">
        <f t="shared" si="1"/>
        <v>77</v>
      </c>
      <c r="M35" s="23">
        <v>50</v>
      </c>
      <c r="N35" s="20"/>
      <c r="O35" s="20"/>
      <c r="P35" s="20">
        <f t="shared" si="0"/>
        <v>50</v>
      </c>
      <c r="Q35" s="13">
        <v>7</v>
      </c>
      <c r="R35" s="20"/>
      <c r="S35" s="20"/>
    </row>
    <row r="36" ht="26.25" customHeight="1" spans="1:19">
      <c r="A36" s="13" t="s">
        <v>1570</v>
      </c>
      <c r="B36" s="353" t="s">
        <v>1571</v>
      </c>
      <c r="C36" s="20">
        <v>15144812437</v>
      </c>
      <c r="D36" s="354"/>
      <c r="E36" s="20"/>
      <c r="F36" s="20">
        <v>15</v>
      </c>
      <c r="G36" s="20"/>
      <c r="H36" s="20"/>
      <c r="I36" s="20">
        <v>4.5</v>
      </c>
      <c r="J36" s="20">
        <v>4.5</v>
      </c>
      <c r="K36" s="20">
        <v>2</v>
      </c>
      <c r="L36" s="23">
        <f t="shared" si="1"/>
        <v>40.5</v>
      </c>
      <c r="M36" s="23">
        <v>26</v>
      </c>
      <c r="N36" s="20"/>
      <c r="O36" s="20"/>
      <c r="P36" s="20">
        <f t="shared" si="0"/>
        <v>26</v>
      </c>
      <c r="Q36" s="13">
        <v>5</v>
      </c>
      <c r="R36" s="20"/>
      <c r="S36" s="20"/>
    </row>
    <row r="37" ht="26.25" customHeight="1" spans="1:19">
      <c r="A37" s="13" t="s">
        <v>1572</v>
      </c>
      <c r="B37" s="353" t="s">
        <v>1573</v>
      </c>
      <c r="C37" s="20">
        <v>15248339797</v>
      </c>
      <c r="D37" s="354"/>
      <c r="E37" s="20"/>
      <c r="F37" s="20">
        <v>16</v>
      </c>
      <c r="G37" s="20">
        <v>120</v>
      </c>
      <c r="H37" s="20"/>
      <c r="I37" s="20">
        <v>13</v>
      </c>
      <c r="J37" s="20">
        <v>3.8</v>
      </c>
      <c r="K37" s="20">
        <v>2</v>
      </c>
      <c r="L37" s="23">
        <f t="shared" si="1"/>
        <v>98.8</v>
      </c>
      <c r="M37" s="23">
        <v>64</v>
      </c>
      <c r="N37" s="20"/>
      <c r="O37" s="20"/>
      <c r="P37" s="20">
        <f t="shared" si="0"/>
        <v>64</v>
      </c>
      <c r="Q37" s="13">
        <v>8</v>
      </c>
      <c r="R37" s="20"/>
      <c r="S37" s="20"/>
    </row>
    <row r="38" ht="26.25" customHeight="1" spans="1:19">
      <c r="A38" s="13" t="s">
        <v>1574</v>
      </c>
      <c r="B38" s="353" t="s">
        <v>1575</v>
      </c>
      <c r="C38" s="20">
        <v>15144812437</v>
      </c>
      <c r="D38" s="354"/>
      <c r="E38" s="20"/>
      <c r="F38" s="20">
        <v>27</v>
      </c>
      <c r="G38" s="20"/>
      <c r="H38" s="20"/>
      <c r="I38" s="20">
        <v>11.3</v>
      </c>
      <c r="J38" s="20">
        <v>2.6</v>
      </c>
      <c r="K38" s="20">
        <v>2.5</v>
      </c>
      <c r="L38" s="23">
        <f t="shared" si="1"/>
        <v>73.45</v>
      </c>
      <c r="M38" s="23">
        <v>48</v>
      </c>
      <c r="N38" s="20"/>
      <c r="O38" s="20"/>
      <c r="P38" s="20">
        <f t="shared" si="0"/>
        <v>48</v>
      </c>
      <c r="Q38" s="13">
        <v>7</v>
      </c>
      <c r="R38" s="20"/>
      <c r="S38" s="20"/>
    </row>
    <row r="39" ht="26.25" customHeight="1" spans="1:19">
      <c r="A39" s="13" t="s">
        <v>1576</v>
      </c>
      <c r="B39" s="353" t="s">
        <v>1577</v>
      </c>
      <c r="C39" s="20">
        <v>13474852238</v>
      </c>
      <c r="D39" s="354"/>
      <c r="E39" s="20"/>
      <c r="F39" s="20">
        <v>21</v>
      </c>
      <c r="G39" s="20"/>
      <c r="H39" s="20"/>
      <c r="I39" s="20">
        <v>10</v>
      </c>
      <c r="J39" s="20">
        <v>3</v>
      </c>
      <c r="K39" s="20">
        <v>1.4</v>
      </c>
      <c r="L39" s="23">
        <f t="shared" si="1"/>
        <v>42</v>
      </c>
      <c r="M39" s="23">
        <v>27</v>
      </c>
      <c r="N39" s="20"/>
      <c r="O39" s="20"/>
      <c r="P39" s="20">
        <f t="shared" si="0"/>
        <v>27</v>
      </c>
      <c r="Q39" s="13">
        <v>3</v>
      </c>
      <c r="R39" s="20"/>
      <c r="S39" s="20"/>
    </row>
    <row r="40" ht="26.25" customHeight="1" spans="1:19">
      <c r="A40" s="13" t="s">
        <v>1578</v>
      </c>
      <c r="B40" s="353" t="s">
        <v>1579</v>
      </c>
      <c r="C40" s="20">
        <v>15904852487</v>
      </c>
      <c r="D40" s="354"/>
      <c r="E40" s="20"/>
      <c r="F40" s="20">
        <v>18</v>
      </c>
      <c r="G40" s="20"/>
      <c r="H40" s="20"/>
      <c r="I40" s="20">
        <v>11.2</v>
      </c>
      <c r="J40" s="20">
        <v>3.3</v>
      </c>
      <c r="K40" s="20">
        <v>1.8</v>
      </c>
      <c r="L40" s="23">
        <f t="shared" ref="L40:L64" si="2">I40*J40*K40</f>
        <v>66.528</v>
      </c>
      <c r="M40" s="23">
        <v>43</v>
      </c>
      <c r="N40" s="20"/>
      <c r="O40" s="20"/>
      <c r="P40" s="20">
        <f t="shared" si="0"/>
        <v>43</v>
      </c>
      <c r="Q40" s="13">
        <v>12</v>
      </c>
      <c r="R40" s="20"/>
      <c r="S40" s="20"/>
    </row>
    <row r="41" ht="26.25" customHeight="1" spans="1:19">
      <c r="A41" s="13" t="s">
        <v>1580</v>
      </c>
      <c r="B41" s="353" t="s">
        <v>1581</v>
      </c>
      <c r="C41" s="20">
        <v>15144812437</v>
      </c>
      <c r="D41" s="354"/>
      <c r="E41" s="20"/>
      <c r="F41" s="20">
        <v>13</v>
      </c>
      <c r="G41" s="20"/>
      <c r="H41" s="20"/>
      <c r="I41" s="20">
        <v>10</v>
      </c>
      <c r="J41" s="20">
        <v>3</v>
      </c>
      <c r="K41" s="20">
        <v>1.7</v>
      </c>
      <c r="L41" s="23">
        <f t="shared" si="2"/>
        <v>51</v>
      </c>
      <c r="M41" s="23">
        <v>33</v>
      </c>
      <c r="N41" s="20"/>
      <c r="O41" s="20"/>
      <c r="P41" s="20">
        <f t="shared" si="0"/>
        <v>33</v>
      </c>
      <c r="Q41" s="13">
        <v>6</v>
      </c>
      <c r="R41" s="20"/>
      <c r="S41" s="20"/>
    </row>
    <row r="42" ht="26.25" customHeight="1" spans="1:19">
      <c r="A42" s="13" t="s">
        <v>1582</v>
      </c>
      <c r="B42" s="353" t="s">
        <v>1583</v>
      </c>
      <c r="C42" s="20">
        <v>15248383911</v>
      </c>
      <c r="D42" s="354"/>
      <c r="E42" s="20"/>
      <c r="F42" s="20">
        <v>25</v>
      </c>
      <c r="G42" s="20">
        <v>2</v>
      </c>
      <c r="H42" s="20"/>
      <c r="I42" s="20">
        <v>8</v>
      </c>
      <c r="J42" s="20">
        <v>1.8</v>
      </c>
      <c r="K42" s="20">
        <v>1.7</v>
      </c>
      <c r="L42" s="23">
        <f t="shared" si="2"/>
        <v>24.48</v>
      </c>
      <c r="M42" s="23">
        <v>16</v>
      </c>
      <c r="N42" s="20"/>
      <c r="O42" s="20"/>
      <c r="P42" s="20">
        <f t="shared" si="0"/>
        <v>16</v>
      </c>
      <c r="Q42" s="13">
        <v>6</v>
      </c>
      <c r="R42" s="20"/>
      <c r="S42" s="20"/>
    </row>
    <row r="43" ht="26.25" customHeight="1" spans="1:19">
      <c r="A43" s="13" t="s">
        <v>1584</v>
      </c>
      <c r="B43" s="353" t="s">
        <v>1585</v>
      </c>
      <c r="C43" s="20">
        <v>18747863523</v>
      </c>
      <c r="D43" s="354"/>
      <c r="E43" s="20"/>
      <c r="F43" s="20">
        <v>15</v>
      </c>
      <c r="G43" s="20">
        <v>94</v>
      </c>
      <c r="H43" s="20"/>
      <c r="I43" s="20">
        <v>6</v>
      </c>
      <c r="J43" s="20">
        <v>2.4</v>
      </c>
      <c r="K43" s="20">
        <v>1.2</v>
      </c>
      <c r="L43" s="23">
        <f t="shared" si="2"/>
        <v>17.28</v>
      </c>
      <c r="M43" s="23">
        <v>11</v>
      </c>
      <c r="N43" s="20"/>
      <c r="O43" s="20"/>
      <c r="P43" s="20">
        <f t="shared" si="0"/>
        <v>11</v>
      </c>
      <c r="Q43" s="13">
        <v>3.5</v>
      </c>
      <c r="R43" s="20"/>
      <c r="S43" s="20"/>
    </row>
    <row r="44" ht="26.25" customHeight="1" spans="1:19">
      <c r="A44" s="13" t="s">
        <v>1586</v>
      </c>
      <c r="B44" s="353" t="s">
        <v>1587</v>
      </c>
      <c r="C44" s="20">
        <v>15134768784</v>
      </c>
      <c r="D44" s="354" t="s">
        <v>143</v>
      </c>
      <c r="E44" s="20"/>
      <c r="F44" s="20">
        <v>12</v>
      </c>
      <c r="G44" s="20"/>
      <c r="H44" s="20"/>
      <c r="I44" s="20">
        <v>8</v>
      </c>
      <c r="J44" s="20">
        <v>2.7</v>
      </c>
      <c r="K44" s="20">
        <v>1</v>
      </c>
      <c r="L44" s="23">
        <f t="shared" si="2"/>
        <v>21.6</v>
      </c>
      <c r="M44" s="23">
        <v>14</v>
      </c>
      <c r="N44" s="20"/>
      <c r="O44" s="20"/>
      <c r="P44" s="20">
        <f t="shared" si="0"/>
        <v>14</v>
      </c>
      <c r="Q44" s="13">
        <v>5</v>
      </c>
      <c r="R44" s="20"/>
      <c r="S44" s="20"/>
    </row>
    <row r="45" ht="26.25" customHeight="1" spans="1:19">
      <c r="A45" s="13" t="s">
        <v>1588</v>
      </c>
      <c r="B45" s="353" t="s">
        <v>1589</v>
      </c>
      <c r="C45" s="20">
        <v>15847487461</v>
      </c>
      <c r="D45" s="354"/>
      <c r="E45" s="20"/>
      <c r="F45" s="20">
        <v>12</v>
      </c>
      <c r="G45" s="20"/>
      <c r="H45" s="20"/>
      <c r="I45" s="20">
        <v>13.5</v>
      </c>
      <c r="J45" s="20">
        <v>3.8</v>
      </c>
      <c r="K45" s="20">
        <v>1.5</v>
      </c>
      <c r="L45" s="23">
        <f t="shared" si="2"/>
        <v>76.95</v>
      </c>
      <c r="M45" s="23">
        <v>50</v>
      </c>
      <c r="N45" s="20"/>
      <c r="O45" s="20"/>
      <c r="P45" s="20">
        <f t="shared" si="0"/>
        <v>50</v>
      </c>
      <c r="Q45" s="13">
        <v>18</v>
      </c>
      <c r="R45" s="20"/>
      <c r="S45" s="20"/>
    </row>
    <row r="46" ht="26.25" customHeight="1" spans="1:19">
      <c r="A46" s="13" t="s">
        <v>1590</v>
      </c>
      <c r="B46" s="353" t="s">
        <v>1591</v>
      </c>
      <c r="C46" s="20">
        <v>13948153944</v>
      </c>
      <c r="D46" s="354"/>
      <c r="E46" s="20"/>
      <c r="F46" s="20">
        <v>40</v>
      </c>
      <c r="G46" s="20"/>
      <c r="H46" s="20"/>
      <c r="I46" s="20">
        <v>17</v>
      </c>
      <c r="J46" s="20">
        <v>3.3</v>
      </c>
      <c r="K46" s="20">
        <v>2.5</v>
      </c>
      <c r="L46" s="23">
        <f t="shared" si="2"/>
        <v>140.25</v>
      </c>
      <c r="M46" s="23">
        <v>91</v>
      </c>
      <c r="N46" s="20"/>
      <c r="O46" s="20"/>
      <c r="P46" s="20">
        <f t="shared" si="0"/>
        <v>91</v>
      </c>
      <c r="Q46" s="13">
        <v>20</v>
      </c>
      <c r="R46" s="20"/>
      <c r="S46" s="20"/>
    </row>
    <row r="47" ht="26.25" customHeight="1" spans="1:19">
      <c r="A47" s="13" t="s">
        <v>1592</v>
      </c>
      <c r="B47" s="353" t="s">
        <v>1593</v>
      </c>
      <c r="C47" s="20">
        <v>13624757697</v>
      </c>
      <c r="D47" s="354"/>
      <c r="E47" s="20"/>
      <c r="F47" s="20">
        <v>24</v>
      </c>
      <c r="G47" s="20"/>
      <c r="H47" s="20"/>
      <c r="I47" s="20">
        <v>14.3</v>
      </c>
      <c r="J47" s="20">
        <v>3.1</v>
      </c>
      <c r="K47" s="20">
        <v>2.3</v>
      </c>
      <c r="L47" s="23">
        <f t="shared" si="2"/>
        <v>101.959</v>
      </c>
      <c r="M47" s="23">
        <v>66</v>
      </c>
      <c r="N47" s="20"/>
      <c r="O47" s="20"/>
      <c r="P47" s="20">
        <f t="shared" si="0"/>
        <v>66</v>
      </c>
      <c r="Q47" s="13">
        <v>15</v>
      </c>
      <c r="R47" s="20"/>
      <c r="S47" s="20"/>
    </row>
    <row r="48" ht="26.25" customHeight="1" spans="1:19">
      <c r="A48" s="13" t="s">
        <v>1594</v>
      </c>
      <c r="B48" s="353" t="s">
        <v>1595</v>
      </c>
      <c r="C48" s="20">
        <v>15847567498</v>
      </c>
      <c r="D48" s="354"/>
      <c r="E48" s="20"/>
      <c r="F48" s="20">
        <v>21</v>
      </c>
      <c r="G48" s="20"/>
      <c r="H48" s="20"/>
      <c r="I48" s="20">
        <v>21</v>
      </c>
      <c r="J48" s="20">
        <v>4</v>
      </c>
      <c r="K48" s="20">
        <v>2</v>
      </c>
      <c r="L48" s="23">
        <f t="shared" si="2"/>
        <v>168</v>
      </c>
      <c r="M48" s="23">
        <v>109</v>
      </c>
      <c r="N48" s="20"/>
      <c r="O48" s="20"/>
      <c r="P48" s="20">
        <f t="shared" si="0"/>
        <v>109</v>
      </c>
      <c r="Q48" s="13">
        <v>15</v>
      </c>
      <c r="R48" s="20"/>
      <c r="S48" s="20"/>
    </row>
    <row r="49" ht="26.25" customHeight="1" spans="1:19">
      <c r="A49" s="13" t="s">
        <v>1596</v>
      </c>
      <c r="B49" s="353" t="s">
        <v>1597</v>
      </c>
      <c r="C49" s="20">
        <v>15134762821</v>
      </c>
      <c r="D49" s="354"/>
      <c r="E49" s="20"/>
      <c r="F49" s="20">
        <v>19</v>
      </c>
      <c r="G49" s="20"/>
      <c r="H49" s="20"/>
      <c r="I49" s="20">
        <v>12</v>
      </c>
      <c r="J49" s="20">
        <v>3.2</v>
      </c>
      <c r="K49" s="20">
        <v>2</v>
      </c>
      <c r="L49" s="23">
        <f t="shared" si="2"/>
        <v>76.8</v>
      </c>
      <c r="M49" s="23">
        <v>50</v>
      </c>
      <c r="N49" s="20"/>
      <c r="O49" s="20"/>
      <c r="P49" s="20">
        <f t="shared" si="0"/>
        <v>50</v>
      </c>
      <c r="Q49" s="13">
        <v>10</v>
      </c>
      <c r="R49" s="20"/>
      <c r="S49" s="20"/>
    </row>
    <row r="50" ht="26.25" customHeight="1" spans="1:19">
      <c r="A50" s="13" t="s">
        <v>1598</v>
      </c>
      <c r="B50" s="353" t="s">
        <v>1599</v>
      </c>
      <c r="C50" s="20">
        <v>13847459933</v>
      </c>
      <c r="D50" s="354"/>
      <c r="E50" s="20"/>
      <c r="F50" s="20">
        <v>18</v>
      </c>
      <c r="G50" s="20">
        <v>46</v>
      </c>
      <c r="H50" s="20"/>
      <c r="I50" s="20">
        <v>9</v>
      </c>
      <c r="J50" s="20">
        <v>2.7</v>
      </c>
      <c r="K50" s="20">
        <v>1.7</v>
      </c>
      <c r="L50" s="23">
        <f t="shared" si="2"/>
        <v>41.31</v>
      </c>
      <c r="M50" s="23">
        <v>27</v>
      </c>
      <c r="N50" s="20"/>
      <c r="O50" s="20"/>
      <c r="P50" s="20">
        <f t="shared" si="0"/>
        <v>27</v>
      </c>
      <c r="Q50" s="13">
        <v>5</v>
      </c>
      <c r="R50" s="20"/>
      <c r="S50" s="20"/>
    </row>
    <row r="51" ht="26.25" customHeight="1" spans="1:19">
      <c r="A51" s="13" t="s">
        <v>1600</v>
      </c>
      <c r="B51" s="353" t="s">
        <v>1601</v>
      </c>
      <c r="C51" s="20">
        <v>15947340730</v>
      </c>
      <c r="D51" s="354"/>
      <c r="E51" s="20"/>
      <c r="F51" s="20">
        <v>21</v>
      </c>
      <c r="G51" s="20"/>
      <c r="H51" s="20"/>
      <c r="I51" s="20">
        <v>7</v>
      </c>
      <c r="J51" s="20">
        <v>2.2</v>
      </c>
      <c r="K51" s="20">
        <v>1.6</v>
      </c>
      <c r="L51" s="23">
        <f t="shared" si="2"/>
        <v>24.64</v>
      </c>
      <c r="M51" s="23">
        <v>16</v>
      </c>
      <c r="N51" s="20"/>
      <c r="O51" s="20"/>
      <c r="P51" s="20">
        <f t="shared" si="0"/>
        <v>16</v>
      </c>
      <c r="Q51" s="13">
        <v>8</v>
      </c>
      <c r="R51" s="20"/>
      <c r="S51" s="20"/>
    </row>
    <row r="52" ht="26.25" customHeight="1" spans="1:19">
      <c r="A52" s="13" t="s">
        <v>1602</v>
      </c>
      <c r="B52" s="353" t="s">
        <v>1603</v>
      </c>
      <c r="C52" s="20">
        <v>13294853172</v>
      </c>
      <c r="D52" s="354"/>
      <c r="E52" s="20"/>
      <c r="F52" s="20"/>
      <c r="G52" s="20">
        <v>85</v>
      </c>
      <c r="H52" s="20"/>
      <c r="I52" s="20">
        <v>9</v>
      </c>
      <c r="J52" s="20">
        <v>2.5</v>
      </c>
      <c r="K52" s="20">
        <v>2</v>
      </c>
      <c r="L52" s="23">
        <f t="shared" si="2"/>
        <v>45</v>
      </c>
      <c r="M52" s="23">
        <v>29</v>
      </c>
      <c r="N52" s="20"/>
      <c r="O52" s="20"/>
      <c r="P52" s="20">
        <f t="shared" si="0"/>
        <v>29</v>
      </c>
      <c r="Q52" s="13">
        <v>6</v>
      </c>
      <c r="R52" s="20"/>
      <c r="S52" s="20"/>
    </row>
    <row r="53" ht="26.25" customHeight="1" spans="1:19">
      <c r="A53" s="13" t="s">
        <v>1604</v>
      </c>
      <c r="B53" s="353" t="s">
        <v>1605</v>
      </c>
      <c r="C53" s="20">
        <v>13171120539</v>
      </c>
      <c r="D53" s="354" t="s">
        <v>143</v>
      </c>
      <c r="E53" s="20"/>
      <c r="F53" s="20">
        <v>7</v>
      </c>
      <c r="G53" s="20"/>
      <c r="H53" s="20"/>
      <c r="I53" s="20">
        <v>8.5</v>
      </c>
      <c r="J53" s="20">
        <v>2.2</v>
      </c>
      <c r="K53" s="20">
        <v>1.2</v>
      </c>
      <c r="L53" s="23">
        <f t="shared" si="2"/>
        <v>22.44</v>
      </c>
      <c r="M53" s="23">
        <v>15</v>
      </c>
      <c r="N53" s="20"/>
      <c r="O53" s="20"/>
      <c r="P53" s="20">
        <f t="shared" si="0"/>
        <v>15</v>
      </c>
      <c r="Q53" s="13">
        <v>6</v>
      </c>
      <c r="R53" s="20"/>
      <c r="S53" s="20"/>
    </row>
    <row r="54" ht="26.25" customHeight="1" spans="1:19">
      <c r="A54" s="13" t="s">
        <v>1606</v>
      </c>
      <c r="B54" s="353" t="s">
        <v>1607</v>
      </c>
      <c r="C54" s="20">
        <v>15628397818</v>
      </c>
      <c r="D54" s="354"/>
      <c r="E54" s="20"/>
      <c r="F54" s="20">
        <v>29</v>
      </c>
      <c r="G54" s="20"/>
      <c r="H54" s="20"/>
      <c r="I54" s="20">
        <v>14</v>
      </c>
      <c r="J54" s="20">
        <v>4</v>
      </c>
      <c r="K54" s="20">
        <v>2.5</v>
      </c>
      <c r="L54" s="23">
        <f t="shared" si="2"/>
        <v>140</v>
      </c>
      <c r="M54" s="23">
        <f>L54*0.65</f>
        <v>91</v>
      </c>
      <c r="N54" s="20"/>
      <c r="O54" s="20"/>
      <c r="P54" s="20">
        <f t="shared" si="0"/>
        <v>91</v>
      </c>
      <c r="Q54" s="13">
        <v>20</v>
      </c>
      <c r="R54" s="20"/>
      <c r="S54" s="20"/>
    </row>
    <row r="55" ht="26.25" customHeight="1" spans="1:19">
      <c r="A55" s="13" t="s">
        <v>1608</v>
      </c>
      <c r="B55" s="603" t="s">
        <v>1609</v>
      </c>
      <c r="C55" s="353">
        <v>18747357285</v>
      </c>
      <c r="D55" s="354"/>
      <c r="E55" s="20"/>
      <c r="F55" s="20">
        <v>7</v>
      </c>
      <c r="G55" s="20"/>
      <c r="H55" s="20"/>
      <c r="I55" s="20">
        <v>11.4</v>
      </c>
      <c r="J55" s="20">
        <v>2.6</v>
      </c>
      <c r="K55" s="20">
        <v>1.8</v>
      </c>
      <c r="L55" s="23">
        <f t="shared" si="2"/>
        <v>53.352</v>
      </c>
      <c r="M55" s="23">
        <v>35</v>
      </c>
      <c r="N55" s="20"/>
      <c r="O55" s="20"/>
      <c r="P55" s="20">
        <f t="shared" si="0"/>
        <v>35</v>
      </c>
      <c r="Q55" s="13">
        <v>5</v>
      </c>
      <c r="R55" s="20"/>
      <c r="S55" s="20"/>
    </row>
    <row r="56" ht="26.25" customHeight="1" spans="1:19">
      <c r="A56" s="13" t="s">
        <v>1610</v>
      </c>
      <c r="B56" s="353" t="str">
        <f>VLOOKUP(A56,[1]Sheet1!$E$3:$G$1149,3,0)</f>
        <v>152322196910023516</v>
      </c>
      <c r="C56" s="20">
        <v>13734757597</v>
      </c>
      <c r="D56" s="354"/>
      <c r="E56" s="20"/>
      <c r="F56" s="20"/>
      <c r="G56" s="20">
        <v>110</v>
      </c>
      <c r="H56" s="20"/>
      <c r="I56" s="20">
        <v>11</v>
      </c>
      <c r="J56" s="20">
        <v>2.8</v>
      </c>
      <c r="K56" s="20">
        <v>2.5</v>
      </c>
      <c r="L56" s="23">
        <f t="shared" si="2"/>
        <v>77</v>
      </c>
      <c r="M56" s="23">
        <v>50</v>
      </c>
      <c r="N56" s="20"/>
      <c r="O56" s="20"/>
      <c r="P56" s="20">
        <f t="shared" si="0"/>
        <v>50</v>
      </c>
      <c r="Q56" s="13">
        <v>7</v>
      </c>
      <c r="R56" s="20"/>
      <c r="S56" s="20"/>
    </row>
    <row r="57" ht="26.25" customHeight="1" spans="1:19">
      <c r="A57" s="13" t="s">
        <v>1611</v>
      </c>
      <c r="B57" s="353" t="str">
        <f>VLOOKUP(A57,[1]Sheet1!$E$3:$G$1149,3,0)</f>
        <v>152322198301153533</v>
      </c>
      <c r="C57" s="20">
        <v>15547596886</v>
      </c>
      <c r="D57" s="354"/>
      <c r="E57" s="20"/>
      <c r="F57" s="20">
        <v>22</v>
      </c>
      <c r="G57" s="20">
        <v>80</v>
      </c>
      <c r="H57" s="20"/>
      <c r="I57" s="20">
        <v>12</v>
      </c>
      <c r="J57" s="20">
        <v>4.5</v>
      </c>
      <c r="K57" s="20">
        <v>1.3</v>
      </c>
      <c r="L57" s="23">
        <f t="shared" si="2"/>
        <v>70.2</v>
      </c>
      <c r="M57" s="23">
        <v>46</v>
      </c>
      <c r="N57" s="20"/>
      <c r="O57" s="20"/>
      <c r="P57" s="20">
        <f t="shared" si="0"/>
        <v>46</v>
      </c>
      <c r="Q57" s="13">
        <v>8</v>
      </c>
      <c r="R57" s="20"/>
      <c r="S57" s="20"/>
    </row>
    <row r="58" ht="26.25" customHeight="1" spans="1:19">
      <c r="A58" s="13" t="s">
        <v>1612</v>
      </c>
      <c r="B58" s="353" t="str">
        <f>VLOOKUP(A58,[1]Sheet1!$E$3:$G$1149,3,0)</f>
        <v>152322197504023531</v>
      </c>
      <c r="C58" s="20">
        <v>15547535168</v>
      </c>
      <c r="D58" s="354"/>
      <c r="E58" s="20"/>
      <c r="F58" s="20">
        <v>16</v>
      </c>
      <c r="G58" s="20"/>
      <c r="H58" s="20"/>
      <c r="I58" s="20">
        <v>14</v>
      </c>
      <c r="J58" s="20">
        <v>3.3</v>
      </c>
      <c r="K58" s="20">
        <v>2.5</v>
      </c>
      <c r="L58" s="23">
        <f t="shared" si="2"/>
        <v>115.5</v>
      </c>
      <c r="M58" s="23">
        <v>75</v>
      </c>
      <c r="N58" s="20"/>
      <c r="O58" s="20"/>
      <c r="P58" s="20">
        <f t="shared" si="0"/>
        <v>75</v>
      </c>
      <c r="Q58" s="13">
        <v>8</v>
      </c>
      <c r="R58" s="20"/>
      <c r="S58" s="20"/>
    </row>
    <row r="59" ht="26.25" customHeight="1" spans="1:19">
      <c r="A59" s="13" t="s">
        <v>1613</v>
      </c>
      <c r="B59" s="353" t="str">
        <f>VLOOKUP(A59,[1]Sheet1!$E$3:$G$1149,3,0)</f>
        <v>152322198108183511</v>
      </c>
      <c r="C59" s="20">
        <v>15144812437</v>
      </c>
      <c r="D59" s="354"/>
      <c r="E59" s="20"/>
      <c r="F59" s="20">
        <v>17</v>
      </c>
      <c r="G59" s="20"/>
      <c r="H59" s="20"/>
      <c r="I59" s="20">
        <v>11</v>
      </c>
      <c r="J59" s="20">
        <v>3</v>
      </c>
      <c r="K59" s="20">
        <v>1.5</v>
      </c>
      <c r="L59" s="23">
        <f t="shared" si="2"/>
        <v>49.5</v>
      </c>
      <c r="M59" s="23">
        <v>32</v>
      </c>
      <c r="N59" s="20"/>
      <c r="O59" s="20"/>
      <c r="P59" s="20">
        <f t="shared" si="0"/>
        <v>32</v>
      </c>
      <c r="Q59" s="13">
        <v>8</v>
      </c>
      <c r="R59" s="20"/>
      <c r="S59" s="20"/>
    </row>
    <row r="60" ht="26.25" customHeight="1" spans="1:19">
      <c r="A60" s="13" t="s">
        <v>1614</v>
      </c>
      <c r="B60" s="353" t="str">
        <f>VLOOKUP(A60,[1]Sheet1!$E$3:$G$1149,3,0)</f>
        <v>152322198412273511</v>
      </c>
      <c r="C60" s="356" t="s">
        <v>1615</v>
      </c>
      <c r="D60" s="354"/>
      <c r="E60" s="20"/>
      <c r="F60" s="20">
        <v>13</v>
      </c>
      <c r="G60" s="20"/>
      <c r="H60" s="20"/>
      <c r="I60" s="20">
        <v>10</v>
      </c>
      <c r="J60" s="20">
        <v>1.6</v>
      </c>
      <c r="K60" s="20">
        <v>2</v>
      </c>
      <c r="L60" s="23">
        <f t="shared" si="2"/>
        <v>32</v>
      </c>
      <c r="M60" s="23">
        <v>21</v>
      </c>
      <c r="N60" s="20"/>
      <c r="O60" s="20"/>
      <c r="P60" s="20">
        <f t="shared" si="0"/>
        <v>21</v>
      </c>
      <c r="Q60" s="13">
        <v>5</v>
      </c>
      <c r="R60" s="20"/>
      <c r="S60" s="20"/>
    </row>
    <row r="61" ht="26.25" customHeight="1" spans="1:19">
      <c r="A61" s="13" t="s">
        <v>508</v>
      </c>
      <c r="B61" s="353" t="str">
        <f>VLOOKUP(A61,[1]Sheet1!$E$3:$G$1149,3,0)</f>
        <v>152322197310013538</v>
      </c>
      <c r="C61" s="356" t="s">
        <v>1616</v>
      </c>
      <c r="D61" s="354"/>
      <c r="E61" s="20"/>
      <c r="F61" s="20">
        <v>7</v>
      </c>
      <c r="G61" s="20">
        <v>48</v>
      </c>
      <c r="H61" s="20"/>
      <c r="I61" s="20">
        <v>14</v>
      </c>
      <c r="J61" s="20">
        <v>2.6</v>
      </c>
      <c r="K61" s="20">
        <v>2</v>
      </c>
      <c r="L61" s="23">
        <f t="shared" si="2"/>
        <v>72.8</v>
      </c>
      <c r="M61" s="23">
        <v>47</v>
      </c>
      <c r="N61" s="20"/>
      <c r="O61" s="20"/>
      <c r="P61" s="20">
        <f t="shared" si="0"/>
        <v>47</v>
      </c>
      <c r="Q61" s="13">
        <v>7</v>
      </c>
      <c r="R61" s="20"/>
      <c r="S61" s="20"/>
    </row>
    <row r="62" ht="26.25" customHeight="1" spans="1:19">
      <c r="A62" s="13" t="s">
        <v>1617</v>
      </c>
      <c r="B62" s="353" t="str">
        <f>VLOOKUP(A62,[1]Sheet1!$E$3:$G$1149,3,0)</f>
        <v>152322197001253538</v>
      </c>
      <c r="C62" s="356" t="s">
        <v>1616</v>
      </c>
      <c r="D62" s="354"/>
      <c r="E62" s="20"/>
      <c r="F62" s="20">
        <v>13</v>
      </c>
      <c r="G62" s="20"/>
      <c r="H62" s="20"/>
      <c r="I62" s="20">
        <v>5</v>
      </c>
      <c r="J62" s="20">
        <v>2.8</v>
      </c>
      <c r="K62" s="20">
        <v>1.2</v>
      </c>
      <c r="L62" s="23">
        <f t="shared" si="2"/>
        <v>16.8</v>
      </c>
      <c r="M62" s="23">
        <v>11</v>
      </c>
      <c r="N62" s="20"/>
      <c r="O62" s="20"/>
      <c r="P62" s="20">
        <f t="shared" si="0"/>
        <v>11</v>
      </c>
      <c r="Q62" s="13">
        <v>3</v>
      </c>
      <c r="R62" s="20"/>
      <c r="S62" s="20"/>
    </row>
    <row r="63" customFormat="1" ht="26.25" customHeight="1" spans="1:19">
      <c r="A63" s="13" t="s">
        <v>1618</v>
      </c>
      <c r="B63" s="353" t="str">
        <f>VLOOKUP(A63,[1]Sheet1!$E$3:$G$1149,3,0)</f>
        <v>152322196112023511</v>
      </c>
      <c r="C63" s="356" t="s">
        <v>1619</v>
      </c>
      <c r="D63" s="354"/>
      <c r="E63" s="20"/>
      <c r="F63" s="20">
        <v>14</v>
      </c>
      <c r="G63" s="20">
        <v>80</v>
      </c>
      <c r="H63" s="20"/>
      <c r="I63" s="20">
        <v>13</v>
      </c>
      <c r="J63" s="20">
        <v>4.1</v>
      </c>
      <c r="K63" s="20">
        <v>2.2</v>
      </c>
      <c r="L63" s="23">
        <f t="shared" si="2"/>
        <v>117.26</v>
      </c>
      <c r="M63" s="23">
        <v>77</v>
      </c>
      <c r="N63" s="20"/>
      <c r="O63" s="20"/>
      <c r="P63" s="20">
        <f t="shared" si="0"/>
        <v>77</v>
      </c>
      <c r="Q63" s="13">
        <v>10</v>
      </c>
      <c r="R63" s="20"/>
      <c r="S63" s="20"/>
    </row>
    <row r="64" s="28" customFormat="1" ht="26.25" customHeight="1" spans="1:19">
      <c r="A64" s="225" t="s">
        <v>1620</v>
      </c>
      <c r="B64" s="604" t="s">
        <v>1621</v>
      </c>
      <c r="C64" s="20">
        <v>13847556067</v>
      </c>
      <c r="D64" s="357"/>
      <c r="E64" s="19"/>
      <c r="F64" s="19">
        <v>17</v>
      </c>
      <c r="G64" s="19"/>
      <c r="H64" s="19"/>
      <c r="I64" s="19">
        <v>13</v>
      </c>
      <c r="J64" s="19">
        <v>4</v>
      </c>
      <c r="K64" s="19">
        <v>2.5</v>
      </c>
      <c r="L64" s="23">
        <f t="shared" si="2"/>
        <v>130</v>
      </c>
      <c r="M64" s="23">
        <v>85</v>
      </c>
      <c r="N64" s="20"/>
      <c r="O64" s="20"/>
      <c r="P64" s="20">
        <f t="shared" si="0"/>
        <v>85</v>
      </c>
      <c r="Q64" s="75">
        <v>12</v>
      </c>
      <c r="R64" s="19"/>
      <c r="S64" s="26"/>
    </row>
    <row r="65" s="28" customFormat="1" ht="26.25" customHeight="1" spans="1:19">
      <c r="A65" s="225" t="s">
        <v>72</v>
      </c>
      <c r="B65" s="353"/>
      <c r="C65" s="20"/>
      <c r="D65" s="357"/>
      <c r="E65" s="19"/>
      <c r="F65" s="19">
        <f>SUM(F7:F64)</f>
        <v>1037</v>
      </c>
      <c r="G65" s="19">
        <f>SUM(G7:G64)</f>
        <v>1163</v>
      </c>
      <c r="H65" s="19"/>
      <c r="I65" s="19"/>
      <c r="J65" s="19"/>
      <c r="K65" s="19"/>
      <c r="L65" s="20">
        <f>SUM(L7:L64)</f>
        <v>4571.374</v>
      </c>
      <c r="M65" s="20">
        <f>SUM(M7:M64)</f>
        <v>2972</v>
      </c>
      <c r="N65" s="19"/>
      <c r="O65" s="19"/>
      <c r="P65" s="20">
        <f>SUM(P7:P64)</f>
        <v>2972</v>
      </c>
      <c r="Q65" s="75">
        <f>SUM(Q7:Q64)</f>
        <v>553</v>
      </c>
      <c r="R65" s="19"/>
      <c r="S65" s="26"/>
    </row>
    <row r="66" ht="21" customHeight="1" spans="1:19">
      <c r="A66" s="97" t="s">
        <v>166</v>
      </c>
      <c r="B66" s="35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97"/>
      <c r="R66" s="4"/>
      <c r="S66" s="4"/>
    </row>
    <row r="67" ht="32.25" customHeight="1" spans="1:19">
      <c r="A67" s="97" t="s">
        <v>116</v>
      </c>
      <c r="B67" s="35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7"/>
      <c r="R67" s="4"/>
      <c r="S67" s="4"/>
    </row>
    <row r="68" spans="1:19">
      <c r="A68" s="9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97"/>
      <c r="R68" s="4"/>
      <c r="S68" s="4"/>
    </row>
  </sheetData>
  <mergeCells count="18">
    <mergeCell ref="A2:S2"/>
    <mergeCell ref="E4:G4"/>
    <mergeCell ref="H4:P4"/>
    <mergeCell ref="Q4:R4"/>
    <mergeCell ref="I5:M5"/>
    <mergeCell ref="N5:O5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51388888888889" right="0.251388888888889" top="0.751388888888889" bottom="0.751388888888889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6" topLeftCell="A7" activePane="bottomLeft" state="frozen"/>
      <selection/>
      <selection pane="bottomLeft" activeCell="X19" sqref="X19"/>
    </sheetView>
  </sheetViews>
  <sheetFormatPr defaultColWidth="9" defaultRowHeight="13.5"/>
  <cols>
    <col min="1" max="1" width="9.875" customWidth="1"/>
    <col min="2" max="2" width="17.5" customWidth="1"/>
    <col min="3" max="3" width="13" customWidth="1"/>
    <col min="4" max="7" width="5.25833333333333" customWidth="1"/>
    <col min="8" max="8" width="4.34166666666667" customWidth="1"/>
    <col min="9" max="11" width="5.25833333333333" customWidth="1"/>
    <col min="12" max="12" width="5.75833333333333" customWidth="1"/>
    <col min="13" max="13" width="5.875" customWidth="1"/>
    <col min="14" max="14" width="4.09166666666667" customWidth="1"/>
    <col min="15" max="15" width="3.375" customWidth="1"/>
    <col min="16" max="16" width="6.125" customWidth="1"/>
    <col min="17" max="17" width="5.25833333333333" customWidth="1"/>
    <col min="18" max="18" width="3.375" customWidth="1"/>
    <col min="19" max="19" width="8" customWidth="1"/>
  </cols>
  <sheetData>
    <row r="1" ht="15.75" customHeight="1" spans="1:1">
      <c r="A1" t="s">
        <v>77</v>
      </c>
    </row>
    <row r="2" ht="22.5" spans="1:19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308" t="s">
        <v>118</v>
      </c>
      <c r="B3" s="308"/>
      <c r="C3" s="308"/>
      <c r="D3" s="5"/>
      <c r="E3" s="5"/>
      <c r="F3" s="3" t="s">
        <v>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customFormat="1" ht="20" customHeight="1" spans="1:19">
      <c r="A7" s="345" t="s">
        <v>1622</v>
      </c>
      <c r="B7" s="345" t="s">
        <v>1623</v>
      </c>
      <c r="C7" s="237" t="s">
        <v>1624</v>
      </c>
      <c r="D7" s="26" t="s">
        <v>104</v>
      </c>
      <c r="E7" s="26">
        <v>17</v>
      </c>
      <c r="F7" s="26"/>
      <c r="G7" s="26"/>
      <c r="H7" s="26"/>
      <c r="I7" s="26">
        <v>20</v>
      </c>
      <c r="J7" s="26">
        <v>3.5</v>
      </c>
      <c r="K7" s="26">
        <v>2.4</v>
      </c>
      <c r="L7" s="23">
        <f>I7*J7*K7</f>
        <v>168</v>
      </c>
      <c r="M7" s="23">
        <v>109</v>
      </c>
      <c r="N7" s="26"/>
      <c r="O7" s="26"/>
      <c r="P7" s="23">
        <v>109</v>
      </c>
      <c r="Q7" s="26">
        <v>26</v>
      </c>
      <c r="R7" s="26"/>
      <c r="S7" s="25" t="s">
        <v>283</v>
      </c>
    </row>
    <row r="8" customFormat="1" ht="20" customHeight="1" spans="1:19">
      <c r="A8" s="345" t="s">
        <v>1625</v>
      </c>
      <c r="B8" s="345" t="s">
        <v>1626</v>
      </c>
      <c r="C8" s="346">
        <v>13948450737</v>
      </c>
      <c r="D8" s="26" t="s">
        <v>104</v>
      </c>
      <c r="E8" s="26">
        <v>22</v>
      </c>
      <c r="F8" s="26"/>
      <c r="G8" s="26"/>
      <c r="H8" s="26"/>
      <c r="I8" s="26">
        <v>12</v>
      </c>
      <c r="J8" s="26">
        <v>4</v>
      </c>
      <c r="K8" s="26">
        <v>2</v>
      </c>
      <c r="L8" s="23">
        <f t="shared" ref="L8:L26" si="0">I8*J8*K8</f>
        <v>96</v>
      </c>
      <c r="M8" s="23">
        <v>62</v>
      </c>
      <c r="N8" s="26"/>
      <c r="O8" s="26"/>
      <c r="P8" s="23">
        <v>62</v>
      </c>
      <c r="Q8" s="26">
        <v>8</v>
      </c>
      <c r="R8" s="26"/>
      <c r="S8" s="25" t="s">
        <v>283</v>
      </c>
    </row>
    <row r="9" customFormat="1" ht="20" customHeight="1" spans="1:19">
      <c r="A9" s="345" t="s">
        <v>1627</v>
      </c>
      <c r="B9" s="345" t="s">
        <v>1628</v>
      </c>
      <c r="C9" s="347">
        <v>15924576604</v>
      </c>
      <c r="D9" s="26" t="s">
        <v>104</v>
      </c>
      <c r="E9" s="26">
        <v>21</v>
      </c>
      <c r="F9" s="26"/>
      <c r="G9" s="26"/>
      <c r="H9" s="26"/>
      <c r="I9" s="26">
        <v>15</v>
      </c>
      <c r="J9" s="26">
        <v>3.5</v>
      </c>
      <c r="K9" s="26">
        <v>2.3</v>
      </c>
      <c r="L9" s="23">
        <f t="shared" si="0"/>
        <v>120.75</v>
      </c>
      <c r="M9" s="23">
        <v>78</v>
      </c>
      <c r="N9" s="26"/>
      <c r="O9" s="26"/>
      <c r="P9" s="23">
        <v>78</v>
      </c>
      <c r="Q9" s="26">
        <v>15</v>
      </c>
      <c r="R9" s="26"/>
      <c r="S9" s="25" t="s">
        <v>283</v>
      </c>
    </row>
    <row r="10" customFormat="1" ht="20" customHeight="1" spans="1:19">
      <c r="A10" s="345" t="s">
        <v>1629</v>
      </c>
      <c r="B10" s="345" t="s">
        <v>1630</v>
      </c>
      <c r="C10" s="237" t="s">
        <v>1631</v>
      </c>
      <c r="D10" s="26" t="s">
        <v>104</v>
      </c>
      <c r="E10" s="26">
        <v>11</v>
      </c>
      <c r="F10" s="26"/>
      <c r="G10" s="26">
        <v>35</v>
      </c>
      <c r="H10" s="26"/>
      <c r="I10" s="26">
        <v>12</v>
      </c>
      <c r="J10" s="26">
        <v>3.5</v>
      </c>
      <c r="K10" s="26">
        <v>2</v>
      </c>
      <c r="L10" s="23">
        <f t="shared" si="0"/>
        <v>84</v>
      </c>
      <c r="M10" s="23">
        <v>54</v>
      </c>
      <c r="N10" s="26"/>
      <c r="O10" s="26"/>
      <c r="P10" s="23">
        <v>54</v>
      </c>
      <c r="Q10" s="26">
        <v>20</v>
      </c>
      <c r="R10" s="26"/>
      <c r="S10" s="25" t="s">
        <v>1088</v>
      </c>
    </row>
    <row r="11" customFormat="1" ht="20" customHeight="1" spans="1:19">
      <c r="A11" s="345" t="s">
        <v>1632</v>
      </c>
      <c r="B11" s="345" t="s">
        <v>1633</v>
      </c>
      <c r="C11" s="237" t="s">
        <v>1634</v>
      </c>
      <c r="D11" s="26" t="s">
        <v>104</v>
      </c>
      <c r="E11" s="26">
        <v>25</v>
      </c>
      <c r="F11" s="26"/>
      <c r="G11" s="26"/>
      <c r="H11" s="26"/>
      <c r="I11" s="26">
        <v>16</v>
      </c>
      <c r="J11" s="26">
        <v>4</v>
      </c>
      <c r="K11" s="26">
        <v>2</v>
      </c>
      <c r="L11" s="23">
        <f t="shared" si="0"/>
        <v>128</v>
      </c>
      <c r="M11" s="23">
        <v>83</v>
      </c>
      <c r="N11" s="26"/>
      <c r="O11" s="26"/>
      <c r="P11" s="23">
        <v>83</v>
      </c>
      <c r="Q11" s="26">
        <v>10</v>
      </c>
      <c r="R11" s="26"/>
      <c r="S11" s="25" t="s">
        <v>286</v>
      </c>
    </row>
    <row r="12" customFormat="1" ht="20" customHeight="1" spans="1:19">
      <c r="A12" s="345" t="s">
        <v>1635</v>
      </c>
      <c r="B12" s="345" t="s">
        <v>1636</v>
      </c>
      <c r="C12" s="347">
        <v>15771583102</v>
      </c>
      <c r="D12" s="26" t="s">
        <v>104</v>
      </c>
      <c r="E12" s="26">
        <v>13</v>
      </c>
      <c r="F12" s="26"/>
      <c r="G12" s="26"/>
      <c r="H12" s="26"/>
      <c r="I12" s="26">
        <v>13</v>
      </c>
      <c r="J12" s="26">
        <v>4</v>
      </c>
      <c r="K12" s="26">
        <v>2.3</v>
      </c>
      <c r="L12" s="23">
        <f t="shared" si="0"/>
        <v>119.6</v>
      </c>
      <c r="M12" s="23">
        <v>78</v>
      </c>
      <c r="N12" s="26"/>
      <c r="O12" s="26"/>
      <c r="P12" s="23">
        <v>78</v>
      </c>
      <c r="Q12" s="26">
        <v>18</v>
      </c>
      <c r="R12" s="26"/>
      <c r="S12" s="25" t="s">
        <v>283</v>
      </c>
    </row>
    <row r="13" ht="20" customHeight="1" spans="1:19">
      <c r="A13" s="345" t="s">
        <v>1637</v>
      </c>
      <c r="B13" s="345" t="s">
        <v>1638</v>
      </c>
      <c r="C13" s="347">
        <v>13284869121</v>
      </c>
      <c r="D13" s="26" t="s">
        <v>104</v>
      </c>
      <c r="E13" s="26">
        <v>17</v>
      </c>
      <c r="F13" s="26"/>
      <c r="G13" s="26"/>
      <c r="H13" s="26"/>
      <c r="I13" s="26">
        <v>21</v>
      </c>
      <c r="J13" s="26">
        <v>3</v>
      </c>
      <c r="K13" s="26">
        <v>2.2</v>
      </c>
      <c r="L13" s="23">
        <f t="shared" si="0"/>
        <v>138.6</v>
      </c>
      <c r="M13" s="23">
        <v>90</v>
      </c>
      <c r="N13" s="26"/>
      <c r="O13" s="26"/>
      <c r="P13" s="23">
        <v>90</v>
      </c>
      <c r="Q13" s="26">
        <v>20</v>
      </c>
      <c r="R13" s="26"/>
      <c r="S13" s="25" t="s">
        <v>283</v>
      </c>
    </row>
    <row r="14" ht="20" customHeight="1" spans="1:19">
      <c r="A14" s="345" t="s">
        <v>1639</v>
      </c>
      <c r="B14" s="345" t="s">
        <v>1640</v>
      </c>
      <c r="C14" s="347">
        <v>18647548782</v>
      </c>
      <c r="D14" s="26" t="s">
        <v>104</v>
      </c>
      <c r="E14" s="26">
        <v>8</v>
      </c>
      <c r="F14" s="26"/>
      <c r="G14" s="26">
        <v>126</v>
      </c>
      <c r="H14" s="26"/>
      <c r="I14" s="26">
        <v>13</v>
      </c>
      <c r="J14" s="26">
        <v>3</v>
      </c>
      <c r="K14" s="26">
        <v>2.4</v>
      </c>
      <c r="L14" s="23">
        <f t="shared" si="0"/>
        <v>93.6</v>
      </c>
      <c r="M14" s="23">
        <v>61</v>
      </c>
      <c r="N14" s="26"/>
      <c r="O14" s="26"/>
      <c r="P14" s="23">
        <v>61</v>
      </c>
      <c r="Q14" s="26">
        <v>14</v>
      </c>
      <c r="R14" s="26"/>
      <c r="S14" s="25" t="s">
        <v>1088</v>
      </c>
    </row>
    <row r="15" ht="20" customHeight="1" spans="1:19">
      <c r="A15" s="345" t="s">
        <v>1641</v>
      </c>
      <c r="B15" s="345" t="s">
        <v>1642</v>
      </c>
      <c r="C15" s="237" t="s">
        <v>1643</v>
      </c>
      <c r="D15" s="26" t="s">
        <v>104</v>
      </c>
      <c r="E15" s="26">
        <v>27</v>
      </c>
      <c r="F15" s="26"/>
      <c r="G15" s="26"/>
      <c r="H15" s="26"/>
      <c r="I15" s="26">
        <v>26</v>
      </c>
      <c r="J15" s="26">
        <v>4</v>
      </c>
      <c r="K15" s="26">
        <v>2.4</v>
      </c>
      <c r="L15" s="23">
        <f t="shared" si="0"/>
        <v>249.6</v>
      </c>
      <c r="M15" s="23">
        <v>162</v>
      </c>
      <c r="N15" s="26"/>
      <c r="O15" s="26"/>
      <c r="P15" s="23">
        <v>162</v>
      </c>
      <c r="Q15" s="26">
        <v>25</v>
      </c>
      <c r="R15" s="26"/>
      <c r="S15" s="25" t="s">
        <v>1088</v>
      </c>
    </row>
    <row r="16" ht="20" customHeight="1" spans="1:19">
      <c r="A16" s="345" t="s">
        <v>1644</v>
      </c>
      <c r="B16" s="345" t="s">
        <v>1645</v>
      </c>
      <c r="C16" s="237" t="s">
        <v>1646</v>
      </c>
      <c r="D16" s="26" t="s">
        <v>104</v>
      </c>
      <c r="E16" s="26">
        <v>6</v>
      </c>
      <c r="F16" s="26"/>
      <c r="G16" s="26"/>
      <c r="H16" s="26"/>
      <c r="I16" s="26">
        <v>7</v>
      </c>
      <c r="J16" s="26">
        <v>2.5</v>
      </c>
      <c r="K16" s="26">
        <v>2</v>
      </c>
      <c r="L16" s="23">
        <f t="shared" si="0"/>
        <v>35</v>
      </c>
      <c r="M16" s="23">
        <v>23</v>
      </c>
      <c r="N16" s="26"/>
      <c r="O16" s="26"/>
      <c r="P16" s="23">
        <v>23</v>
      </c>
      <c r="Q16" s="26">
        <v>5</v>
      </c>
      <c r="R16" s="26"/>
      <c r="S16" s="25" t="s">
        <v>1088</v>
      </c>
    </row>
    <row r="17" ht="20" customHeight="1" spans="1:19">
      <c r="A17" s="345" t="s">
        <v>1647</v>
      </c>
      <c r="B17" s="345" t="s">
        <v>1648</v>
      </c>
      <c r="C17" s="347">
        <v>18547592727</v>
      </c>
      <c r="D17" s="26" t="s">
        <v>104</v>
      </c>
      <c r="E17" s="26">
        <v>10</v>
      </c>
      <c r="F17" s="26"/>
      <c r="G17" s="26"/>
      <c r="H17" s="26"/>
      <c r="I17" s="26">
        <v>15</v>
      </c>
      <c r="J17" s="26">
        <v>3</v>
      </c>
      <c r="K17" s="26">
        <v>2</v>
      </c>
      <c r="L17" s="23">
        <f t="shared" si="0"/>
        <v>90</v>
      </c>
      <c r="M17" s="23">
        <v>59</v>
      </c>
      <c r="N17" s="26"/>
      <c r="O17" s="26"/>
      <c r="P17" s="23">
        <v>59</v>
      </c>
      <c r="Q17" s="26">
        <v>20</v>
      </c>
      <c r="R17" s="26"/>
      <c r="S17" s="25" t="s">
        <v>283</v>
      </c>
    </row>
    <row r="18" ht="20" customHeight="1" spans="1:19">
      <c r="A18" s="345" t="s">
        <v>1649</v>
      </c>
      <c r="B18" s="345" t="s">
        <v>1650</v>
      </c>
      <c r="C18" s="347">
        <v>13214759692</v>
      </c>
      <c r="D18" s="26" t="s">
        <v>104</v>
      </c>
      <c r="E18" s="26">
        <v>10</v>
      </c>
      <c r="F18" s="26"/>
      <c r="G18" s="26">
        <v>112</v>
      </c>
      <c r="H18" s="26"/>
      <c r="I18" s="26">
        <v>12</v>
      </c>
      <c r="J18" s="26">
        <v>3</v>
      </c>
      <c r="K18" s="26">
        <v>2</v>
      </c>
      <c r="L18" s="23">
        <f t="shared" si="0"/>
        <v>72</v>
      </c>
      <c r="M18" s="23">
        <v>47</v>
      </c>
      <c r="N18" s="26"/>
      <c r="O18" s="26"/>
      <c r="P18" s="23">
        <v>47</v>
      </c>
      <c r="Q18" s="26">
        <v>15</v>
      </c>
      <c r="R18" s="26"/>
      <c r="S18" s="25" t="s">
        <v>283</v>
      </c>
    </row>
    <row r="19" ht="20" customHeight="1" spans="1:19">
      <c r="A19" s="345" t="s">
        <v>1651</v>
      </c>
      <c r="B19" s="345" t="s">
        <v>1652</v>
      </c>
      <c r="C19" s="347">
        <v>15750448664</v>
      </c>
      <c r="D19" s="26" t="s">
        <v>104</v>
      </c>
      <c r="E19" s="26">
        <v>12</v>
      </c>
      <c r="F19" s="26"/>
      <c r="G19" s="26"/>
      <c r="H19" s="26"/>
      <c r="I19" s="26">
        <v>13</v>
      </c>
      <c r="J19" s="26">
        <v>2.5</v>
      </c>
      <c r="K19" s="26">
        <v>2</v>
      </c>
      <c r="L19" s="23">
        <f t="shared" si="0"/>
        <v>65</v>
      </c>
      <c r="M19" s="23">
        <v>42</v>
      </c>
      <c r="N19" s="26"/>
      <c r="O19" s="26"/>
      <c r="P19" s="23">
        <v>42</v>
      </c>
      <c r="Q19" s="26">
        <v>17</v>
      </c>
      <c r="R19" s="26"/>
      <c r="S19" s="25" t="s">
        <v>283</v>
      </c>
    </row>
    <row r="20" ht="20" customHeight="1" spans="1:19">
      <c r="A20" s="345" t="s">
        <v>1653</v>
      </c>
      <c r="B20" s="345" t="s">
        <v>1654</v>
      </c>
      <c r="C20" s="347">
        <v>13354758110</v>
      </c>
      <c r="D20" s="26" t="s">
        <v>104</v>
      </c>
      <c r="E20" s="26">
        <v>33</v>
      </c>
      <c r="F20" s="26"/>
      <c r="G20" s="26"/>
      <c r="H20" s="26"/>
      <c r="I20" s="26">
        <v>30</v>
      </c>
      <c r="J20" s="26">
        <v>4</v>
      </c>
      <c r="K20" s="26">
        <v>2.2</v>
      </c>
      <c r="L20" s="23">
        <f t="shared" si="0"/>
        <v>264</v>
      </c>
      <c r="M20" s="23">
        <v>172</v>
      </c>
      <c r="N20" s="26"/>
      <c r="O20" s="26"/>
      <c r="P20" s="23">
        <v>172</v>
      </c>
      <c r="Q20" s="26">
        <v>45</v>
      </c>
      <c r="R20" s="26"/>
      <c r="S20" s="25" t="s">
        <v>283</v>
      </c>
    </row>
    <row r="21" ht="20" customHeight="1" spans="1:19">
      <c r="A21" s="345" t="s">
        <v>1655</v>
      </c>
      <c r="B21" s="345" t="s">
        <v>1656</v>
      </c>
      <c r="C21" s="347">
        <v>13948140245</v>
      </c>
      <c r="D21" s="26" t="s">
        <v>104</v>
      </c>
      <c r="E21" s="26">
        <v>21</v>
      </c>
      <c r="F21" s="26"/>
      <c r="G21" s="26"/>
      <c r="H21" s="26"/>
      <c r="I21" s="26">
        <v>15</v>
      </c>
      <c r="J21" s="26">
        <v>4</v>
      </c>
      <c r="K21" s="26">
        <v>2</v>
      </c>
      <c r="L21" s="23">
        <f t="shared" si="0"/>
        <v>120</v>
      </c>
      <c r="M21" s="23">
        <f>L21*0.65</f>
        <v>78</v>
      </c>
      <c r="N21" s="26"/>
      <c r="O21" s="26"/>
      <c r="P21" s="23">
        <v>78</v>
      </c>
      <c r="Q21" s="26">
        <v>18</v>
      </c>
      <c r="R21" s="26"/>
      <c r="S21" s="25" t="s">
        <v>286</v>
      </c>
    </row>
    <row r="22" ht="20" customHeight="1" spans="1:19">
      <c r="A22" s="345" t="s">
        <v>1657</v>
      </c>
      <c r="B22" s="345" t="s">
        <v>1658</v>
      </c>
      <c r="C22" s="347">
        <v>15247538827</v>
      </c>
      <c r="D22" s="26" t="s">
        <v>104</v>
      </c>
      <c r="E22" s="26">
        <v>18</v>
      </c>
      <c r="F22" s="26"/>
      <c r="G22" s="26"/>
      <c r="H22" s="26"/>
      <c r="I22" s="26">
        <v>10</v>
      </c>
      <c r="J22" s="26">
        <v>3.5</v>
      </c>
      <c r="K22" s="26">
        <v>2</v>
      </c>
      <c r="L22" s="23">
        <f t="shared" si="0"/>
        <v>70</v>
      </c>
      <c r="M22" s="23">
        <v>46</v>
      </c>
      <c r="N22" s="26"/>
      <c r="O22" s="26"/>
      <c r="P22" s="23">
        <v>46</v>
      </c>
      <c r="Q22" s="26">
        <v>10</v>
      </c>
      <c r="R22" s="26"/>
      <c r="S22" s="25" t="s">
        <v>286</v>
      </c>
    </row>
    <row r="23" ht="20" customHeight="1" spans="1:19">
      <c r="A23" s="345" t="s">
        <v>1659</v>
      </c>
      <c r="B23" s="345" t="s">
        <v>1660</v>
      </c>
      <c r="C23" s="347">
        <v>15149985113</v>
      </c>
      <c r="D23" s="26" t="s">
        <v>104</v>
      </c>
      <c r="E23" s="26">
        <v>15</v>
      </c>
      <c r="F23" s="26"/>
      <c r="G23" s="26">
        <v>203</v>
      </c>
      <c r="H23" s="26"/>
      <c r="I23" s="26">
        <v>13</v>
      </c>
      <c r="J23" s="26">
        <v>4</v>
      </c>
      <c r="K23" s="26">
        <v>2</v>
      </c>
      <c r="L23" s="23">
        <f t="shared" si="0"/>
        <v>104</v>
      </c>
      <c r="M23" s="23">
        <v>68</v>
      </c>
      <c r="N23" s="26"/>
      <c r="O23" s="26"/>
      <c r="P23" s="23">
        <v>68</v>
      </c>
      <c r="Q23" s="26">
        <v>15</v>
      </c>
      <c r="R23" s="26"/>
      <c r="S23" s="25" t="s">
        <v>286</v>
      </c>
    </row>
    <row r="24" ht="20" customHeight="1" spans="1:19">
      <c r="A24" s="345" t="s">
        <v>375</v>
      </c>
      <c r="B24" s="345" t="s">
        <v>1661</v>
      </c>
      <c r="C24" s="347">
        <v>16571017666</v>
      </c>
      <c r="D24" s="26" t="s">
        <v>104</v>
      </c>
      <c r="E24" s="26">
        <v>38</v>
      </c>
      <c r="F24" s="26"/>
      <c r="G24" s="26">
        <v>176</v>
      </c>
      <c r="H24" s="26"/>
      <c r="I24" s="26">
        <v>8</v>
      </c>
      <c r="J24" s="26">
        <v>4</v>
      </c>
      <c r="K24" s="26">
        <v>2.4</v>
      </c>
      <c r="L24" s="23">
        <f t="shared" si="0"/>
        <v>76.8</v>
      </c>
      <c r="M24" s="23">
        <v>50</v>
      </c>
      <c r="N24" s="26"/>
      <c r="O24" s="26"/>
      <c r="P24" s="23">
        <v>50</v>
      </c>
      <c r="Q24" s="26">
        <v>8</v>
      </c>
      <c r="R24" s="26"/>
      <c r="S24" s="25" t="s">
        <v>286</v>
      </c>
    </row>
    <row r="25" ht="20" customHeight="1" spans="1:19">
      <c r="A25" s="345" t="s">
        <v>1662</v>
      </c>
      <c r="B25" s="345" t="s">
        <v>1663</v>
      </c>
      <c r="C25" s="347">
        <v>13789713501</v>
      </c>
      <c r="D25" s="26" t="s">
        <v>700</v>
      </c>
      <c r="E25" s="26">
        <v>4</v>
      </c>
      <c r="F25" s="26"/>
      <c r="G25" s="26"/>
      <c r="H25" s="26"/>
      <c r="I25" s="26">
        <v>8</v>
      </c>
      <c r="J25" s="26">
        <v>2</v>
      </c>
      <c r="K25" s="26">
        <v>2.1</v>
      </c>
      <c r="L25" s="23">
        <f t="shared" si="0"/>
        <v>33.6</v>
      </c>
      <c r="M25" s="23">
        <v>23</v>
      </c>
      <c r="N25" s="26"/>
      <c r="O25" s="26"/>
      <c r="P25" s="23">
        <v>23</v>
      </c>
      <c r="Q25" s="26">
        <v>8</v>
      </c>
      <c r="R25" s="26"/>
      <c r="S25" s="25" t="s">
        <v>286</v>
      </c>
    </row>
    <row r="26" ht="20" customHeight="1" spans="1:19">
      <c r="A26" s="345" t="s">
        <v>1664</v>
      </c>
      <c r="B26" s="345" t="s">
        <v>1665</v>
      </c>
      <c r="C26" s="347">
        <v>15004990606</v>
      </c>
      <c r="D26" s="26" t="s">
        <v>104</v>
      </c>
      <c r="E26" s="26">
        <v>16</v>
      </c>
      <c r="F26" s="26"/>
      <c r="G26" s="26"/>
      <c r="H26" s="26"/>
      <c r="I26" s="26">
        <v>16</v>
      </c>
      <c r="J26" s="26">
        <v>4</v>
      </c>
      <c r="K26" s="26">
        <v>2.4</v>
      </c>
      <c r="L26" s="23">
        <f t="shared" si="0"/>
        <v>153.6</v>
      </c>
      <c r="M26" s="23">
        <v>100</v>
      </c>
      <c r="N26" s="26"/>
      <c r="O26" s="26"/>
      <c r="P26" s="23">
        <v>100</v>
      </c>
      <c r="Q26" s="26">
        <v>15</v>
      </c>
      <c r="R26" s="26"/>
      <c r="S26" s="25" t="s">
        <v>286</v>
      </c>
    </row>
    <row r="27" ht="20" customHeight="1" spans="1:19">
      <c r="A27" s="348"/>
      <c r="B27" s="349"/>
      <c r="C27" s="34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5"/>
    </row>
    <row r="28" s="28" customFormat="1" ht="26.25" customHeight="1" spans="1:19">
      <c r="A28" s="350" t="s">
        <v>1402</v>
      </c>
      <c r="B28" s="351"/>
      <c r="C28" s="352"/>
      <c r="D28" s="19"/>
      <c r="E28" s="19">
        <f>SUM(E7:E27)</f>
        <v>344</v>
      </c>
      <c r="F28" s="19"/>
      <c r="G28" s="19">
        <f>SUM(G7:G27)</f>
        <v>652</v>
      </c>
      <c r="H28" s="19"/>
      <c r="I28" s="19"/>
      <c r="J28" s="19"/>
      <c r="K28" s="19"/>
      <c r="L28" s="26">
        <f>SUM(L7:L27)</f>
        <v>2282.15</v>
      </c>
      <c r="M28" s="26">
        <f>SUM(M7:M27)</f>
        <v>1485</v>
      </c>
      <c r="N28" s="19"/>
      <c r="O28" s="19"/>
      <c r="P28" s="26">
        <f>SUM(P7:P27)</f>
        <v>1485</v>
      </c>
      <c r="Q28" s="19">
        <f>SUM(Q7:Q27)</f>
        <v>332</v>
      </c>
      <c r="R28" s="19"/>
      <c r="S28" s="26"/>
    </row>
    <row r="29" ht="21" customHeight="1" spans="1:2">
      <c r="A29" s="27" t="s">
        <v>1666</v>
      </c>
      <c r="B29" s="27"/>
    </row>
    <row r="30" ht="32.25" customHeight="1" spans="1:1">
      <c r="A30" t="s">
        <v>116</v>
      </c>
    </row>
  </sheetData>
  <autoFilter ref="Q7:Q28">
    <extLst/>
  </autoFilter>
  <mergeCells count="21">
    <mergeCell ref="A2:S2"/>
    <mergeCell ref="A3:C3"/>
    <mergeCell ref="E4:G4"/>
    <mergeCell ref="H4:P4"/>
    <mergeCell ref="Q4:R4"/>
    <mergeCell ref="I5:M5"/>
    <mergeCell ref="N5:O5"/>
    <mergeCell ref="A28:C28"/>
    <mergeCell ref="A29:B29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79166666666667" right="0.207638888888889" top="0.313888888888889" bottom="0.354166666666667" header="0.235416666666667" footer="0.235416666666667"/>
  <pageSetup paperSize="9" orientation="landscape" horizontalDpi="600" verticalDpi="300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X14" sqref="X14"/>
    </sheetView>
  </sheetViews>
  <sheetFormatPr defaultColWidth="9" defaultRowHeight="13.5"/>
  <cols>
    <col min="1" max="1" width="8.75833333333333" customWidth="1"/>
    <col min="2" max="2" width="19.7583333333333" customWidth="1"/>
    <col min="3" max="3" width="13.2583333333333" customWidth="1"/>
    <col min="4" max="4" width="5.25833333333333" customWidth="1"/>
    <col min="5" max="5" width="2.875" customWidth="1"/>
    <col min="6" max="7" width="5.25833333333333" customWidth="1"/>
    <col min="8" max="8" width="3.875" customWidth="1"/>
    <col min="9" max="11" width="5.25833333333333" customWidth="1"/>
    <col min="12" max="12" width="5.75833333333333" customWidth="1"/>
    <col min="13" max="13" width="8" customWidth="1"/>
    <col min="14" max="14" width="5.25833333333333" customWidth="1"/>
    <col min="15" max="15" width="3" customWidth="1"/>
    <col min="16" max="17" width="5.25833333333333" customWidth="1"/>
    <col min="18" max="18" width="3.375" customWidth="1"/>
    <col min="19" max="19" width="7.375" customWidth="1"/>
  </cols>
  <sheetData>
    <row r="1" ht="15.75" customHeight="1" spans="1:1">
      <c r="A1" t="s">
        <v>77</v>
      </c>
    </row>
    <row r="2" ht="22.5" spans="1:19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3" t="s">
        <v>79</v>
      </c>
      <c r="B3" s="3"/>
      <c r="C3" s="4" t="s">
        <v>899</v>
      </c>
      <c r="D3" s="5"/>
      <c r="E3" s="5"/>
      <c r="F3" s="3" t="s">
        <v>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9"/>
      <c r="C5" s="6"/>
      <c r="D5" s="8"/>
      <c r="E5" s="8" t="s">
        <v>87</v>
      </c>
      <c r="F5" s="8" t="s">
        <v>88</v>
      </c>
      <c r="G5" s="8" t="s">
        <v>91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ht="26.25" customHeight="1" spans="1:19">
      <c r="A7" s="6" t="s">
        <v>1667</v>
      </c>
      <c r="B7" s="343" t="s">
        <v>1668</v>
      </c>
      <c r="C7" s="6">
        <v>13722055114</v>
      </c>
      <c r="D7" s="20" t="s">
        <v>104</v>
      </c>
      <c r="E7" s="20"/>
      <c r="F7" s="20">
        <v>34</v>
      </c>
      <c r="G7" s="20"/>
      <c r="H7" s="20"/>
      <c r="I7" s="20">
        <v>11</v>
      </c>
      <c r="J7" s="20">
        <v>5.5</v>
      </c>
      <c r="K7" s="20">
        <v>2</v>
      </c>
      <c r="L7" s="23">
        <f>I7*J7*K7</f>
        <v>121</v>
      </c>
      <c r="M7" s="23">
        <v>79</v>
      </c>
      <c r="N7" s="20"/>
      <c r="O7" s="20"/>
      <c r="P7" s="23">
        <v>79</v>
      </c>
      <c r="Q7" s="8">
        <v>10</v>
      </c>
      <c r="R7" s="20"/>
      <c r="S7" s="20" t="s">
        <v>1088</v>
      </c>
    </row>
    <row r="8" ht="26.25" customHeight="1" spans="1:19">
      <c r="A8" s="6" t="s">
        <v>1669</v>
      </c>
      <c r="B8" s="344" t="s">
        <v>1670</v>
      </c>
      <c r="C8" s="6">
        <v>13739948004</v>
      </c>
      <c r="D8" s="20" t="s">
        <v>104</v>
      </c>
      <c r="E8" s="20"/>
      <c r="F8" s="20">
        <v>33</v>
      </c>
      <c r="G8" s="20"/>
      <c r="H8" s="20"/>
      <c r="I8" s="20">
        <v>8</v>
      </c>
      <c r="J8" s="20">
        <v>2</v>
      </c>
      <c r="K8" s="20">
        <v>2</v>
      </c>
      <c r="L8" s="23">
        <f t="shared" ref="L8:L16" si="0">I8*J8*K8</f>
        <v>32</v>
      </c>
      <c r="M8" s="23">
        <v>21</v>
      </c>
      <c r="N8" s="20"/>
      <c r="O8" s="20"/>
      <c r="P8" s="23">
        <v>21</v>
      </c>
      <c r="Q8" s="8">
        <v>10</v>
      </c>
      <c r="R8" s="20"/>
      <c r="S8" s="20" t="s">
        <v>463</v>
      </c>
    </row>
    <row r="9" ht="26.25" customHeight="1" spans="1:19">
      <c r="A9" s="6" t="s">
        <v>1671</v>
      </c>
      <c r="B9" s="344" t="s">
        <v>1672</v>
      </c>
      <c r="C9" s="6">
        <v>15771500256</v>
      </c>
      <c r="D9" s="20" t="s">
        <v>104</v>
      </c>
      <c r="E9" s="20"/>
      <c r="F9" s="20">
        <v>50</v>
      </c>
      <c r="G9" s="20"/>
      <c r="H9" s="20"/>
      <c r="I9" s="20">
        <v>9</v>
      </c>
      <c r="J9" s="20">
        <v>5.8</v>
      </c>
      <c r="K9" s="20">
        <v>1.5</v>
      </c>
      <c r="L9" s="23">
        <f t="shared" si="0"/>
        <v>78.3</v>
      </c>
      <c r="M9" s="23">
        <v>51</v>
      </c>
      <c r="N9" s="20"/>
      <c r="O9" s="20"/>
      <c r="P9" s="23">
        <v>51</v>
      </c>
      <c r="Q9" s="8">
        <v>13</v>
      </c>
      <c r="R9" s="20"/>
      <c r="S9" s="20" t="s">
        <v>463</v>
      </c>
    </row>
    <row r="10" ht="26.25" customHeight="1" spans="1:19">
      <c r="A10" s="6" t="s">
        <v>1673</v>
      </c>
      <c r="B10" s="344" t="s">
        <v>1674</v>
      </c>
      <c r="C10" s="6">
        <v>15934995786</v>
      </c>
      <c r="D10" s="20" t="s">
        <v>104</v>
      </c>
      <c r="E10" s="20"/>
      <c r="F10" s="20">
        <v>110</v>
      </c>
      <c r="G10" s="20"/>
      <c r="H10" s="20"/>
      <c r="I10" s="20">
        <v>10</v>
      </c>
      <c r="J10" s="20">
        <v>6</v>
      </c>
      <c r="K10" s="20">
        <v>1.5</v>
      </c>
      <c r="L10" s="23">
        <f t="shared" si="0"/>
        <v>90</v>
      </c>
      <c r="M10" s="23">
        <v>59</v>
      </c>
      <c r="N10" s="20"/>
      <c r="O10" s="20"/>
      <c r="P10" s="23">
        <v>59</v>
      </c>
      <c r="Q10" s="8">
        <v>20</v>
      </c>
      <c r="R10" s="20"/>
      <c r="S10" s="20" t="s">
        <v>1675</v>
      </c>
    </row>
    <row r="11" ht="26.25" customHeight="1" spans="1:19">
      <c r="A11" s="6" t="s">
        <v>1673</v>
      </c>
      <c r="B11" s="344" t="s">
        <v>1674</v>
      </c>
      <c r="C11" s="6">
        <v>15934995786</v>
      </c>
      <c r="D11" s="20" t="s">
        <v>104</v>
      </c>
      <c r="E11" s="20"/>
      <c r="F11" s="20"/>
      <c r="G11" s="20"/>
      <c r="H11" s="20"/>
      <c r="I11" s="20">
        <v>7</v>
      </c>
      <c r="J11" s="20">
        <v>3.3</v>
      </c>
      <c r="K11" s="20">
        <v>1</v>
      </c>
      <c r="L11" s="23">
        <f t="shared" si="0"/>
        <v>23.1</v>
      </c>
      <c r="M11" s="23">
        <v>15</v>
      </c>
      <c r="N11" s="20"/>
      <c r="O11" s="20"/>
      <c r="P11" s="23">
        <v>15</v>
      </c>
      <c r="Q11" s="8"/>
      <c r="R11" s="20"/>
      <c r="S11" s="20" t="s">
        <v>1676</v>
      </c>
    </row>
    <row r="12" ht="26.25" customHeight="1" spans="1:19">
      <c r="A12" s="6" t="s">
        <v>1677</v>
      </c>
      <c r="B12" s="344" t="s">
        <v>1678</v>
      </c>
      <c r="C12" s="6">
        <v>15540565008</v>
      </c>
      <c r="D12" s="20" t="s">
        <v>104</v>
      </c>
      <c r="E12" s="20"/>
      <c r="F12" s="20">
        <v>30</v>
      </c>
      <c r="G12" s="20"/>
      <c r="H12" s="20"/>
      <c r="I12" s="20">
        <v>10</v>
      </c>
      <c r="J12" s="20">
        <v>4</v>
      </c>
      <c r="K12" s="20">
        <v>2</v>
      </c>
      <c r="L12" s="23">
        <f t="shared" si="0"/>
        <v>80</v>
      </c>
      <c r="M12" s="23">
        <f>L12*0.65</f>
        <v>52</v>
      </c>
      <c r="N12" s="20"/>
      <c r="O12" s="20"/>
      <c r="P12" s="23">
        <v>52</v>
      </c>
      <c r="Q12" s="8">
        <v>18</v>
      </c>
      <c r="R12" s="20"/>
      <c r="S12" s="20" t="s">
        <v>463</v>
      </c>
    </row>
    <row r="13" ht="26.25" customHeight="1" spans="1:19">
      <c r="A13" s="6" t="s">
        <v>1679</v>
      </c>
      <c r="B13" s="344" t="s">
        <v>1680</v>
      </c>
      <c r="C13" s="6">
        <v>15204892534</v>
      </c>
      <c r="D13" s="20" t="s">
        <v>104</v>
      </c>
      <c r="E13" s="20"/>
      <c r="F13" s="20">
        <v>70</v>
      </c>
      <c r="G13" s="20"/>
      <c r="H13" s="20"/>
      <c r="I13" s="20">
        <v>8.5</v>
      </c>
      <c r="J13" s="20">
        <v>6</v>
      </c>
      <c r="K13" s="20">
        <v>1.5</v>
      </c>
      <c r="L13" s="23">
        <f t="shared" si="0"/>
        <v>76.5</v>
      </c>
      <c r="M13" s="23">
        <v>50</v>
      </c>
      <c r="N13" s="20"/>
      <c r="O13" s="20"/>
      <c r="P13" s="23">
        <v>50</v>
      </c>
      <c r="Q13" s="8">
        <v>55</v>
      </c>
      <c r="R13" s="20"/>
      <c r="S13" s="80" t="s">
        <v>1681</v>
      </c>
    </row>
    <row r="14" ht="26.25" customHeight="1" spans="1:19">
      <c r="A14" s="6" t="s">
        <v>1679</v>
      </c>
      <c r="B14" s="344" t="s">
        <v>1680</v>
      </c>
      <c r="C14" s="6">
        <v>15204892534</v>
      </c>
      <c r="D14" s="20" t="s">
        <v>104</v>
      </c>
      <c r="E14" s="20"/>
      <c r="F14" s="20"/>
      <c r="G14" s="20"/>
      <c r="H14" s="20"/>
      <c r="I14" s="20">
        <v>26</v>
      </c>
      <c r="J14" s="20">
        <v>4.5</v>
      </c>
      <c r="K14" s="20">
        <v>2</v>
      </c>
      <c r="L14" s="23">
        <f t="shared" si="0"/>
        <v>234</v>
      </c>
      <c r="M14" s="23">
        <v>152</v>
      </c>
      <c r="N14" s="20"/>
      <c r="O14" s="20"/>
      <c r="P14" s="23">
        <v>152</v>
      </c>
      <c r="Q14" s="8"/>
      <c r="R14" s="20"/>
      <c r="S14" s="80" t="s">
        <v>286</v>
      </c>
    </row>
    <row r="15" ht="26.25" customHeight="1" spans="1:19">
      <c r="A15" s="77" t="s">
        <v>1682</v>
      </c>
      <c r="B15" s="344" t="s">
        <v>1683</v>
      </c>
      <c r="C15" s="6">
        <v>13789756082</v>
      </c>
      <c r="D15" s="20" t="s">
        <v>104</v>
      </c>
      <c r="E15" s="20"/>
      <c r="F15" s="20">
        <v>20</v>
      </c>
      <c r="G15" s="20"/>
      <c r="H15" s="20"/>
      <c r="I15" s="20">
        <v>8.2</v>
      </c>
      <c r="J15" s="20">
        <v>3</v>
      </c>
      <c r="K15" s="20">
        <v>1.5</v>
      </c>
      <c r="L15" s="23">
        <f t="shared" si="0"/>
        <v>36.9</v>
      </c>
      <c r="M15" s="23">
        <v>24</v>
      </c>
      <c r="N15" s="20"/>
      <c r="O15" s="20"/>
      <c r="P15" s="23">
        <v>24</v>
      </c>
      <c r="Q15" s="8">
        <v>7</v>
      </c>
      <c r="R15" s="20"/>
      <c r="S15" s="80" t="s">
        <v>1681</v>
      </c>
    </row>
    <row r="16" ht="26.25" customHeight="1" spans="1:19">
      <c r="A16" s="77" t="s">
        <v>1684</v>
      </c>
      <c r="B16" s="344" t="s">
        <v>1685</v>
      </c>
      <c r="C16" s="6">
        <v>18747433369</v>
      </c>
      <c r="D16" s="20" t="s">
        <v>104</v>
      </c>
      <c r="E16" s="20"/>
      <c r="F16" s="20">
        <v>36</v>
      </c>
      <c r="G16" s="20"/>
      <c r="H16" s="20"/>
      <c r="I16" s="20">
        <v>7</v>
      </c>
      <c r="J16" s="20">
        <v>5</v>
      </c>
      <c r="K16" s="20">
        <v>2</v>
      </c>
      <c r="L16" s="23">
        <f t="shared" si="0"/>
        <v>70</v>
      </c>
      <c r="M16" s="23">
        <v>46</v>
      </c>
      <c r="N16" s="20"/>
      <c r="O16" s="20"/>
      <c r="P16" s="23">
        <v>46</v>
      </c>
      <c r="Q16" s="8">
        <v>16</v>
      </c>
      <c r="R16" s="20"/>
      <c r="S16" s="20" t="s">
        <v>463</v>
      </c>
    </row>
    <row r="17" s="28" customFormat="1" ht="26.25" customHeight="1" spans="1:19">
      <c r="A17" s="16" t="s">
        <v>72</v>
      </c>
      <c r="B17" s="17"/>
      <c r="C17" s="18"/>
      <c r="D17" s="19"/>
      <c r="E17" s="19"/>
      <c r="F17" s="19">
        <f>SUM(F7:F16)</f>
        <v>383</v>
      </c>
      <c r="G17" s="19"/>
      <c r="H17" s="19"/>
      <c r="I17" s="19"/>
      <c r="J17" s="19"/>
      <c r="K17" s="19"/>
      <c r="L17" s="19">
        <f>SUM(L7:L16)</f>
        <v>841.8</v>
      </c>
      <c r="M17" s="19">
        <f>SUM(M7:M16)</f>
        <v>549</v>
      </c>
      <c r="N17" s="19"/>
      <c r="O17" s="19"/>
      <c r="P17" s="19">
        <f>SUM(P7:P16)</f>
        <v>549</v>
      </c>
      <c r="Q17" s="19">
        <f>SUM(Q7:Q16)</f>
        <v>149</v>
      </c>
      <c r="R17" s="19"/>
      <c r="S17" s="26"/>
    </row>
    <row r="18" ht="21" customHeight="1" spans="1:1">
      <c r="A18" t="s">
        <v>166</v>
      </c>
    </row>
    <row r="19" ht="32.25" customHeight="1" spans="1:1">
      <c r="A19" t="s">
        <v>116</v>
      </c>
    </row>
  </sheetData>
  <mergeCells count="19">
    <mergeCell ref="A2:S2"/>
    <mergeCell ref="E4:G4"/>
    <mergeCell ref="H4:P4"/>
    <mergeCell ref="Q4:R4"/>
    <mergeCell ref="I5:M5"/>
    <mergeCell ref="N5:O5"/>
    <mergeCell ref="A17:C17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workbookViewId="0">
      <selection activeCell="V11" sqref="V11"/>
    </sheetView>
  </sheetViews>
  <sheetFormatPr defaultColWidth="9" defaultRowHeight="13.5"/>
  <cols>
    <col min="1" max="1" width="13.375" customWidth="1"/>
    <col min="2" max="2" width="19.125" customWidth="1"/>
    <col min="3" max="3" width="12.7583333333333" customWidth="1"/>
    <col min="4" max="4" width="5.25833333333333" style="1" customWidth="1"/>
    <col min="5" max="8" width="5.25833333333333" customWidth="1"/>
    <col min="9" max="9" width="3.625" customWidth="1"/>
    <col min="10" max="10" width="3.875" customWidth="1"/>
    <col min="11" max="13" width="5.25833333333333" customWidth="1"/>
    <col min="14" max="14" width="7.25833333333333" customWidth="1"/>
    <col min="15" max="15" width="6.875" customWidth="1"/>
    <col min="16" max="16" width="3.5" customWidth="1"/>
    <col min="17" max="17" width="2.125" customWidth="1"/>
    <col min="18" max="19" width="5.25833333333333" customWidth="1"/>
    <col min="20" max="20" width="2.5" customWidth="1"/>
    <col min="21" max="21" width="5.75" customWidth="1"/>
  </cols>
  <sheetData>
    <row r="1" s="140" customFormat="1" ht="15.75" customHeight="1" spans="1:7">
      <c r="A1" s="140" t="s">
        <v>77</v>
      </c>
      <c r="D1" s="316"/>
      <c r="F1" s="140">
        <f>SUM(G:G)</f>
        <v>1496</v>
      </c>
      <c r="G1" s="140">
        <f>SUM(Y8)</f>
        <v>0</v>
      </c>
    </row>
    <row r="2" s="140" customFormat="1" ht="22.5" spans="1:21">
      <c r="A2" s="317" t="s">
        <v>78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="140" customFormat="1" ht="24.95" customHeight="1" spans="1:20">
      <c r="A3" s="318" t="s">
        <v>79</v>
      </c>
      <c r="B3" s="318"/>
      <c r="C3" s="319"/>
      <c r="D3" s="320"/>
      <c r="E3" s="320"/>
      <c r="F3" s="318" t="s">
        <v>1686</v>
      </c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="315" customFormat="1" ht="21" customHeight="1" spans="1:21">
      <c r="A4" s="321" t="s">
        <v>81</v>
      </c>
      <c r="B4" s="322" t="s">
        <v>82</v>
      </c>
      <c r="C4" s="321" t="s">
        <v>83</v>
      </c>
      <c r="D4" s="323" t="s">
        <v>84</v>
      </c>
      <c r="E4" s="321" t="s">
        <v>6</v>
      </c>
      <c r="F4" s="321"/>
      <c r="G4" s="321"/>
      <c r="H4" s="321" t="s">
        <v>85</v>
      </c>
      <c r="I4" s="321"/>
      <c r="J4" s="339" t="s">
        <v>8</v>
      </c>
      <c r="K4" s="340"/>
      <c r="L4" s="340"/>
      <c r="M4" s="340"/>
      <c r="N4" s="340"/>
      <c r="O4" s="340"/>
      <c r="P4" s="340"/>
      <c r="Q4" s="340"/>
      <c r="R4" s="341"/>
      <c r="S4" s="342" t="s">
        <v>9</v>
      </c>
      <c r="T4" s="342"/>
      <c r="U4" s="342" t="s">
        <v>86</v>
      </c>
    </row>
    <row r="5" s="315" customFormat="1" ht="21" customHeight="1" spans="1:21">
      <c r="A5" s="321"/>
      <c r="B5" s="324"/>
      <c r="C5" s="321"/>
      <c r="D5" s="323"/>
      <c r="E5" s="323" t="s">
        <v>87</v>
      </c>
      <c r="F5" s="323" t="s">
        <v>88</v>
      </c>
      <c r="G5" s="323" t="s">
        <v>89</v>
      </c>
      <c r="H5" s="321" t="s">
        <v>92</v>
      </c>
      <c r="I5" s="321" t="s">
        <v>93</v>
      </c>
      <c r="J5" s="321" t="s">
        <v>15</v>
      </c>
      <c r="K5" s="321" t="s">
        <v>94</v>
      </c>
      <c r="L5" s="321"/>
      <c r="M5" s="321"/>
      <c r="N5" s="321"/>
      <c r="O5" s="321"/>
      <c r="P5" s="323" t="s">
        <v>95</v>
      </c>
      <c r="Q5" s="323"/>
      <c r="R5" s="323" t="s">
        <v>18</v>
      </c>
      <c r="S5" s="323" t="s">
        <v>19</v>
      </c>
      <c r="T5" s="323" t="s">
        <v>20</v>
      </c>
      <c r="U5" s="342"/>
    </row>
    <row r="6" s="315" customFormat="1" ht="53.25" customHeight="1" spans="1:21">
      <c r="A6" s="321"/>
      <c r="B6" s="325"/>
      <c r="C6" s="321"/>
      <c r="D6" s="323"/>
      <c r="E6" s="323"/>
      <c r="F6" s="323"/>
      <c r="G6" s="323"/>
      <c r="H6" s="321"/>
      <c r="I6" s="321"/>
      <c r="J6" s="321"/>
      <c r="K6" s="323" t="s">
        <v>96</v>
      </c>
      <c r="L6" s="323" t="s">
        <v>97</v>
      </c>
      <c r="M6" s="323" t="s">
        <v>98</v>
      </c>
      <c r="N6" s="323" t="s">
        <v>99</v>
      </c>
      <c r="O6" s="323" t="s">
        <v>100</v>
      </c>
      <c r="P6" s="323" t="s">
        <v>101</v>
      </c>
      <c r="Q6" s="323" t="s">
        <v>100</v>
      </c>
      <c r="R6" s="323"/>
      <c r="S6" s="323"/>
      <c r="T6" s="323"/>
      <c r="U6" s="342"/>
    </row>
    <row r="7" s="140" customFormat="1" ht="26.25" customHeight="1" spans="1:21">
      <c r="A7" s="326" t="s">
        <v>1687</v>
      </c>
      <c r="B7" s="326" t="s">
        <v>1688</v>
      </c>
      <c r="C7" s="326">
        <v>14747591255</v>
      </c>
      <c r="D7" s="327" t="s">
        <v>104</v>
      </c>
      <c r="E7" s="328"/>
      <c r="F7" s="328">
        <v>11</v>
      </c>
      <c r="G7" s="328"/>
      <c r="H7" s="328"/>
      <c r="I7" s="328"/>
      <c r="J7" s="328"/>
      <c r="K7" s="328">
        <v>9</v>
      </c>
      <c r="L7" s="328">
        <v>3</v>
      </c>
      <c r="M7" s="328">
        <v>2.2</v>
      </c>
      <c r="N7" s="23">
        <f>K7*L7*M7</f>
        <v>59.4</v>
      </c>
      <c r="O7" s="23">
        <v>39</v>
      </c>
      <c r="P7" s="328"/>
      <c r="Q7" s="328"/>
      <c r="R7" s="23">
        <v>39</v>
      </c>
      <c r="S7" s="328">
        <v>10</v>
      </c>
      <c r="T7" s="328"/>
      <c r="U7" s="328" t="s">
        <v>1689</v>
      </c>
    </row>
    <row r="8" s="140" customFormat="1" ht="26.25" customHeight="1" spans="1:21">
      <c r="A8" s="329" t="s">
        <v>1690</v>
      </c>
      <c r="B8" s="605" t="s">
        <v>1691</v>
      </c>
      <c r="C8" s="329">
        <v>15247548322</v>
      </c>
      <c r="D8" s="327" t="s">
        <v>104</v>
      </c>
      <c r="E8" s="328"/>
      <c r="F8" s="328">
        <v>50</v>
      </c>
      <c r="G8" s="328"/>
      <c r="H8" s="328"/>
      <c r="I8" s="328"/>
      <c r="J8" s="328"/>
      <c r="K8" s="328">
        <v>20</v>
      </c>
      <c r="L8" s="328">
        <v>2.5</v>
      </c>
      <c r="M8" s="328">
        <v>3</v>
      </c>
      <c r="N8" s="23">
        <f t="shared" ref="N8:N53" si="0">K8*L8*M8</f>
        <v>150</v>
      </c>
      <c r="O8" s="23">
        <v>98</v>
      </c>
      <c r="P8" s="328"/>
      <c r="Q8" s="328"/>
      <c r="R8" s="23">
        <v>98</v>
      </c>
      <c r="S8" s="328">
        <v>15</v>
      </c>
      <c r="T8" s="328"/>
      <c r="U8" s="328" t="s">
        <v>1393</v>
      </c>
    </row>
    <row r="9" s="140" customFormat="1" ht="26.25" customHeight="1" spans="1:21">
      <c r="A9" s="329" t="s">
        <v>1692</v>
      </c>
      <c r="B9" s="605" t="s">
        <v>1693</v>
      </c>
      <c r="C9" s="328">
        <v>15559312957</v>
      </c>
      <c r="D9" s="327" t="s">
        <v>143</v>
      </c>
      <c r="E9" s="328"/>
      <c r="F9" s="328">
        <v>13</v>
      </c>
      <c r="G9" s="328"/>
      <c r="H9" s="328"/>
      <c r="I9" s="328"/>
      <c r="J9" s="328"/>
      <c r="K9" s="328">
        <v>10</v>
      </c>
      <c r="L9" s="328">
        <v>4</v>
      </c>
      <c r="M9" s="328">
        <v>2.5</v>
      </c>
      <c r="N9" s="23">
        <f t="shared" si="0"/>
        <v>100</v>
      </c>
      <c r="O9" s="23">
        <f>N9*0.65</f>
        <v>65</v>
      </c>
      <c r="P9" s="328"/>
      <c r="Q9" s="328"/>
      <c r="R9" s="23">
        <v>65</v>
      </c>
      <c r="S9" s="328">
        <v>8</v>
      </c>
      <c r="T9" s="328"/>
      <c r="U9" s="328" t="s">
        <v>1689</v>
      </c>
    </row>
    <row r="10" s="140" customFormat="1" ht="26.25" customHeight="1" spans="1:21">
      <c r="A10" s="329" t="s">
        <v>1694</v>
      </c>
      <c r="B10" s="605" t="s">
        <v>1695</v>
      </c>
      <c r="C10" s="329">
        <v>13087172411</v>
      </c>
      <c r="D10" s="327" t="s">
        <v>143</v>
      </c>
      <c r="E10" s="328"/>
      <c r="F10" s="328">
        <v>12</v>
      </c>
      <c r="G10" s="328">
        <v>103</v>
      </c>
      <c r="H10" s="328"/>
      <c r="I10" s="328"/>
      <c r="J10" s="328"/>
      <c r="K10" s="328">
        <v>12</v>
      </c>
      <c r="L10" s="328">
        <v>3.5</v>
      </c>
      <c r="M10" s="328">
        <v>3</v>
      </c>
      <c r="N10" s="23">
        <f t="shared" si="0"/>
        <v>126</v>
      </c>
      <c r="O10" s="23">
        <v>82</v>
      </c>
      <c r="P10" s="328"/>
      <c r="Q10" s="328"/>
      <c r="R10" s="23">
        <v>82</v>
      </c>
      <c r="S10" s="328">
        <v>15</v>
      </c>
      <c r="T10" s="328"/>
      <c r="U10" s="328" t="s">
        <v>1689</v>
      </c>
    </row>
    <row r="11" s="140" customFormat="1" ht="26.25" customHeight="1" spans="1:21">
      <c r="A11" s="329" t="s">
        <v>1696</v>
      </c>
      <c r="B11" s="605" t="s">
        <v>1697</v>
      </c>
      <c r="C11" s="328">
        <v>15847564740</v>
      </c>
      <c r="D11" s="327" t="s">
        <v>143</v>
      </c>
      <c r="E11" s="328"/>
      <c r="F11" s="328">
        <v>22</v>
      </c>
      <c r="G11" s="328"/>
      <c r="H11" s="328"/>
      <c r="I11" s="328"/>
      <c r="J11" s="328"/>
      <c r="K11" s="328">
        <v>17</v>
      </c>
      <c r="L11" s="328">
        <v>4</v>
      </c>
      <c r="M11" s="328">
        <v>3</v>
      </c>
      <c r="N11" s="23">
        <f t="shared" si="0"/>
        <v>204</v>
      </c>
      <c r="O11" s="23">
        <v>133</v>
      </c>
      <c r="P11" s="328"/>
      <c r="Q11" s="328"/>
      <c r="R11" s="23">
        <v>133</v>
      </c>
      <c r="S11" s="328">
        <v>10</v>
      </c>
      <c r="T11" s="328"/>
      <c r="U11" s="328" t="s">
        <v>456</v>
      </c>
    </row>
    <row r="12" s="140" customFormat="1" ht="26.25" customHeight="1" spans="1:21">
      <c r="A12" s="329" t="s">
        <v>1698</v>
      </c>
      <c r="B12" s="605" t="s">
        <v>1699</v>
      </c>
      <c r="C12" s="329">
        <v>13847551575</v>
      </c>
      <c r="D12" s="327" t="s">
        <v>104</v>
      </c>
      <c r="E12" s="328"/>
      <c r="F12" s="328">
        <v>11</v>
      </c>
      <c r="G12" s="328">
        <v>210</v>
      </c>
      <c r="H12" s="328"/>
      <c r="I12" s="328"/>
      <c r="J12" s="328"/>
      <c r="K12" s="328">
        <v>12</v>
      </c>
      <c r="L12" s="328">
        <v>3</v>
      </c>
      <c r="M12" s="328">
        <v>2.5</v>
      </c>
      <c r="N12" s="23">
        <f t="shared" si="0"/>
        <v>90</v>
      </c>
      <c r="O12" s="23">
        <v>59</v>
      </c>
      <c r="P12" s="328"/>
      <c r="Q12" s="328"/>
      <c r="R12" s="23">
        <v>59</v>
      </c>
      <c r="S12" s="328">
        <v>10</v>
      </c>
      <c r="T12" s="328"/>
      <c r="U12" s="328" t="s">
        <v>1393</v>
      </c>
    </row>
    <row r="13" s="140" customFormat="1" ht="26.25" customHeight="1" spans="1:21">
      <c r="A13" s="329" t="s">
        <v>1700</v>
      </c>
      <c r="B13" s="605" t="s">
        <v>1701</v>
      </c>
      <c r="C13" s="329">
        <v>13789714121</v>
      </c>
      <c r="D13" s="327" t="s">
        <v>104</v>
      </c>
      <c r="E13" s="328"/>
      <c r="F13" s="328">
        <v>40</v>
      </c>
      <c r="G13" s="328"/>
      <c r="H13" s="328"/>
      <c r="I13" s="328"/>
      <c r="J13" s="328"/>
      <c r="K13" s="328">
        <v>22</v>
      </c>
      <c r="L13" s="328">
        <v>3</v>
      </c>
      <c r="M13" s="328">
        <v>2.2</v>
      </c>
      <c r="N13" s="23">
        <f t="shared" si="0"/>
        <v>145.2</v>
      </c>
      <c r="O13" s="23">
        <v>94</v>
      </c>
      <c r="P13" s="328"/>
      <c r="Q13" s="328"/>
      <c r="R13" s="23">
        <v>94</v>
      </c>
      <c r="S13" s="328">
        <v>20</v>
      </c>
      <c r="T13" s="328"/>
      <c r="U13" s="328" t="s">
        <v>1393</v>
      </c>
    </row>
    <row r="14" s="140" customFormat="1" ht="26.25" customHeight="1" spans="1:21">
      <c r="A14" s="328" t="s">
        <v>1702</v>
      </c>
      <c r="B14" s="606" t="s">
        <v>1703</v>
      </c>
      <c r="C14" s="328">
        <v>17547591795</v>
      </c>
      <c r="D14" s="327" t="s">
        <v>143</v>
      </c>
      <c r="E14" s="328"/>
      <c r="F14" s="328">
        <v>20</v>
      </c>
      <c r="G14" s="328"/>
      <c r="H14" s="328"/>
      <c r="I14" s="328"/>
      <c r="J14" s="328"/>
      <c r="K14" s="328">
        <v>17</v>
      </c>
      <c r="L14" s="328">
        <v>3</v>
      </c>
      <c r="M14" s="328">
        <v>3</v>
      </c>
      <c r="N14" s="23">
        <f t="shared" si="0"/>
        <v>153</v>
      </c>
      <c r="O14" s="23">
        <v>99</v>
      </c>
      <c r="P14" s="328"/>
      <c r="Q14" s="328"/>
      <c r="R14" s="23">
        <v>99</v>
      </c>
      <c r="S14" s="328">
        <v>20</v>
      </c>
      <c r="T14" s="328"/>
      <c r="U14" s="328" t="s">
        <v>1689</v>
      </c>
    </row>
    <row r="15" s="140" customFormat="1" ht="26.25" customHeight="1" spans="1:21">
      <c r="A15" s="329" t="s">
        <v>1704</v>
      </c>
      <c r="B15" s="605" t="s">
        <v>1705</v>
      </c>
      <c r="C15" s="329">
        <v>14747561969</v>
      </c>
      <c r="D15" s="327" t="s">
        <v>143</v>
      </c>
      <c r="E15" s="328"/>
      <c r="F15" s="328">
        <v>8</v>
      </c>
      <c r="G15" s="328">
        <v>15</v>
      </c>
      <c r="H15" s="328"/>
      <c r="I15" s="328"/>
      <c r="J15" s="328"/>
      <c r="K15" s="328">
        <v>10</v>
      </c>
      <c r="L15" s="328">
        <v>4.5</v>
      </c>
      <c r="M15" s="328">
        <v>3</v>
      </c>
      <c r="N15" s="23">
        <f t="shared" si="0"/>
        <v>135</v>
      </c>
      <c r="O15" s="23">
        <v>88</v>
      </c>
      <c r="P15" s="328"/>
      <c r="Q15" s="328"/>
      <c r="R15" s="23">
        <v>88</v>
      </c>
      <c r="S15" s="328">
        <v>20</v>
      </c>
      <c r="T15" s="328"/>
      <c r="U15" s="328" t="s">
        <v>1393</v>
      </c>
    </row>
    <row r="16" s="140" customFormat="1" ht="26.25" customHeight="1" spans="1:21">
      <c r="A16" s="329" t="s">
        <v>1706</v>
      </c>
      <c r="B16" s="605" t="s">
        <v>1707</v>
      </c>
      <c r="C16" s="328">
        <v>13948356063</v>
      </c>
      <c r="D16" s="327" t="s">
        <v>104</v>
      </c>
      <c r="E16" s="328"/>
      <c r="F16" s="328">
        <v>33</v>
      </c>
      <c r="G16" s="328"/>
      <c r="H16" s="328"/>
      <c r="I16" s="328"/>
      <c r="J16" s="328"/>
      <c r="K16" s="328">
        <v>15</v>
      </c>
      <c r="L16" s="328">
        <v>4</v>
      </c>
      <c r="M16" s="328">
        <v>2</v>
      </c>
      <c r="N16" s="23">
        <f t="shared" si="0"/>
        <v>120</v>
      </c>
      <c r="O16" s="23">
        <f>N16*0.65</f>
        <v>78</v>
      </c>
      <c r="P16" s="328"/>
      <c r="Q16" s="328"/>
      <c r="R16" s="23">
        <v>78</v>
      </c>
      <c r="S16" s="328">
        <v>10</v>
      </c>
      <c r="T16" s="328"/>
      <c r="U16" s="328" t="s">
        <v>1689</v>
      </c>
    </row>
    <row r="17" s="140" customFormat="1" ht="26.25" customHeight="1" spans="1:21">
      <c r="A17" s="329" t="s">
        <v>1708</v>
      </c>
      <c r="B17" s="605" t="s">
        <v>1709</v>
      </c>
      <c r="C17" s="329">
        <v>13948136738</v>
      </c>
      <c r="D17" s="327" t="s">
        <v>104</v>
      </c>
      <c r="E17" s="328"/>
      <c r="F17" s="328">
        <v>6</v>
      </c>
      <c r="G17" s="328">
        <v>130</v>
      </c>
      <c r="H17" s="328"/>
      <c r="I17" s="328"/>
      <c r="J17" s="328"/>
      <c r="K17" s="328">
        <v>20</v>
      </c>
      <c r="L17" s="328">
        <v>5</v>
      </c>
      <c r="M17" s="328">
        <v>2.4</v>
      </c>
      <c r="N17" s="23">
        <f t="shared" si="0"/>
        <v>240</v>
      </c>
      <c r="O17" s="23">
        <f>N17*0.65</f>
        <v>156</v>
      </c>
      <c r="P17" s="328"/>
      <c r="Q17" s="328"/>
      <c r="R17" s="23">
        <v>156</v>
      </c>
      <c r="S17" s="328">
        <v>15</v>
      </c>
      <c r="T17" s="328"/>
      <c r="U17" s="328" t="s">
        <v>1689</v>
      </c>
    </row>
    <row r="18" s="140" customFormat="1" ht="26.25" customHeight="1" spans="1:21">
      <c r="A18" s="329" t="s">
        <v>1710</v>
      </c>
      <c r="B18" s="605" t="s">
        <v>1711</v>
      </c>
      <c r="C18" s="329">
        <v>15560532719</v>
      </c>
      <c r="D18" s="327" t="s">
        <v>104</v>
      </c>
      <c r="E18" s="328"/>
      <c r="F18" s="328">
        <v>21</v>
      </c>
      <c r="G18" s="328">
        <v>30</v>
      </c>
      <c r="H18" s="328"/>
      <c r="I18" s="328"/>
      <c r="J18" s="328"/>
      <c r="K18" s="328">
        <v>12</v>
      </c>
      <c r="L18" s="328">
        <v>3</v>
      </c>
      <c r="M18" s="328">
        <v>2.4</v>
      </c>
      <c r="N18" s="23">
        <f t="shared" si="0"/>
        <v>86.4</v>
      </c>
      <c r="O18" s="23">
        <v>56</v>
      </c>
      <c r="P18" s="328"/>
      <c r="Q18" s="328"/>
      <c r="R18" s="23">
        <v>56</v>
      </c>
      <c r="S18" s="328">
        <v>10</v>
      </c>
      <c r="T18" s="328"/>
      <c r="U18" s="328" t="s">
        <v>1393</v>
      </c>
    </row>
    <row r="19" s="140" customFormat="1" ht="26.25" customHeight="1" spans="1:21">
      <c r="A19" s="329" t="s">
        <v>1712</v>
      </c>
      <c r="B19" s="605" t="s">
        <v>1713</v>
      </c>
      <c r="C19" s="329">
        <v>15947792043</v>
      </c>
      <c r="D19" s="327" t="s">
        <v>104</v>
      </c>
      <c r="E19" s="328"/>
      <c r="F19" s="328">
        <v>53</v>
      </c>
      <c r="G19" s="328">
        <v>14</v>
      </c>
      <c r="H19" s="328"/>
      <c r="I19" s="328"/>
      <c r="J19" s="328"/>
      <c r="K19" s="328">
        <v>18</v>
      </c>
      <c r="L19" s="328">
        <v>4</v>
      </c>
      <c r="M19" s="328">
        <v>2</v>
      </c>
      <c r="N19" s="23">
        <f t="shared" si="0"/>
        <v>144</v>
      </c>
      <c r="O19" s="23">
        <v>94</v>
      </c>
      <c r="P19" s="328"/>
      <c r="Q19" s="328"/>
      <c r="R19" s="23">
        <v>94</v>
      </c>
      <c r="S19" s="328">
        <v>20</v>
      </c>
      <c r="T19" s="328"/>
      <c r="U19" s="328" t="s">
        <v>456</v>
      </c>
    </row>
    <row r="20" s="140" customFormat="1" ht="26.25" customHeight="1" spans="1:21">
      <c r="A20" s="329" t="s">
        <v>1596</v>
      </c>
      <c r="B20" s="605" t="s">
        <v>1714</v>
      </c>
      <c r="C20" s="329">
        <v>13947538353</v>
      </c>
      <c r="D20" s="327" t="s">
        <v>143</v>
      </c>
      <c r="E20" s="328"/>
      <c r="F20" s="328">
        <v>15</v>
      </c>
      <c r="G20" s="328"/>
      <c r="H20" s="328"/>
      <c r="I20" s="328"/>
      <c r="J20" s="328"/>
      <c r="K20" s="328">
        <v>12</v>
      </c>
      <c r="L20" s="328">
        <v>3</v>
      </c>
      <c r="M20" s="328">
        <v>2.4</v>
      </c>
      <c r="N20" s="23">
        <f t="shared" si="0"/>
        <v>86.4</v>
      </c>
      <c r="O20" s="23">
        <v>56</v>
      </c>
      <c r="P20" s="328"/>
      <c r="Q20" s="328"/>
      <c r="R20" s="23">
        <v>56</v>
      </c>
      <c r="S20" s="328">
        <v>15</v>
      </c>
      <c r="T20" s="328"/>
      <c r="U20" s="328" t="s">
        <v>456</v>
      </c>
    </row>
    <row r="21" s="140" customFormat="1" ht="26.25" customHeight="1" spans="1:21">
      <c r="A21" s="329" t="s">
        <v>1715</v>
      </c>
      <c r="B21" s="605" t="s">
        <v>1716</v>
      </c>
      <c r="C21" s="329">
        <v>13947532720</v>
      </c>
      <c r="D21" s="327" t="s">
        <v>143</v>
      </c>
      <c r="E21" s="328"/>
      <c r="F21" s="328">
        <v>27</v>
      </c>
      <c r="G21" s="328">
        <v>60</v>
      </c>
      <c r="H21" s="328"/>
      <c r="I21" s="328"/>
      <c r="J21" s="328"/>
      <c r="K21" s="328">
        <v>12</v>
      </c>
      <c r="L21" s="328">
        <v>3</v>
      </c>
      <c r="M21" s="328">
        <v>2.4</v>
      </c>
      <c r="N21" s="23">
        <f t="shared" si="0"/>
        <v>86.4</v>
      </c>
      <c r="O21" s="23">
        <v>56</v>
      </c>
      <c r="P21" s="328"/>
      <c r="Q21" s="328"/>
      <c r="R21" s="23">
        <v>56</v>
      </c>
      <c r="S21" s="328">
        <v>20</v>
      </c>
      <c r="T21" s="328"/>
      <c r="U21" s="328" t="s">
        <v>442</v>
      </c>
    </row>
    <row r="22" s="140" customFormat="1" ht="26.25" customHeight="1" spans="1:21">
      <c r="A22" s="329" t="s">
        <v>1717</v>
      </c>
      <c r="B22" s="605" t="s">
        <v>1718</v>
      </c>
      <c r="C22" s="329">
        <v>13948655742</v>
      </c>
      <c r="D22" s="327" t="s">
        <v>104</v>
      </c>
      <c r="E22" s="328"/>
      <c r="F22" s="328">
        <v>56</v>
      </c>
      <c r="G22" s="328">
        <v>6</v>
      </c>
      <c r="H22" s="328"/>
      <c r="I22" s="328"/>
      <c r="J22" s="328"/>
      <c r="K22" s="328">
        <v>25</v>
      </c>
      <c r="L22" s="328">
        <v>2.5</v>
      </c>
      <c r="M22" s="328">
        <v>2.8</v>
      </c>
      <c r="N22" s="23">
        <f t="shared" si="0"/>
        <v>175</v>
      </c>
      <c r="O22" s="23">
        <v>114</v>
      </c>
      <c r="P22" s="328"/>
      <c r="Q22" s="328"/>
      <c r="R22" s="23">
        <v>114</v>
      </c>
      <c r="S22" s="328">
        <v>30</v>
      </c>
      <c r="T22" s="328"/>
      <c r="U22" s="328" t="s">
        <v>442</v>
      </c>
    </row>
    <row r="23" s="140" customFormat="1" ht="26.25" customHeight="1" spans="1:21">
      <c r="A23" s="329" t="s">
        <v>1719</v>
      </c>
      <c r="B23" s="605" t="s">
        <v>1720</v>
      </c>
      <c r="C23" s="329">
        <v>18747528290</v>
      </c>
      <c r="D23" s="327" t="s">
        <v>104</v>
      </c>
      <c r="E23" s="328"/>
      <c r="F23" s="328">
        <v>47</v>
      </c>
      <c r="G23" s="328">
        <v>11</v>
      </c>
      <c r="H23" s="328"/>
      <c r="I23" s="328"/>
      <c r="J23" s="328"/>
      <c r="K23" s="328">
        <v>15</v>
      </c>
      <c r="L23" s="328">
        <v>3</v>
      </c>
      <c r="M23" s="328">
        <v>2.8</v>
      </c>
      <c r="N23" s="23">
        <f t="shared" si="0"/>
        <v>126</v>
      </c>
      <c r="O23" s="23">
        <v>82</v>
      </c>
      <c r="P23" s="328"/>
      <c r="Q23" s="328"/>
      <c r="R23" s="23">
        <v>82</v>
      </c>
      <c r="S23" s="328">
        <v>30</v>
      </c>
      <c r="T23" s="328"/>
      <c r="U23" s="328" t="s">
        <v>442</v>
      </c>
    </row>
    <row r="24" s="140" customFormat="1" ht="26.25" customHeight="1" spans="1:21">
      <c r="A24" s="329" t="s">
        <v>1721</v>
      </c>
      <c r="B24" s="605" t="s">
        <v>1722</v>
      </c>
      <c r="C24" s="328">
        <v>13948653914</v>
      </c>
      <c r="D24" s="327" t="s">
        <v>104</v>
      </c>
      <c r="E24" s="328"/>
      <c r="F24" s="328">
        <v>12</v>
      </c>
      <c r="G24" s="328"/>
      <c r="H24" s="328"/>
      <c r="I24" s="328"/>
      <c r="J24" s="328"/>
      <c r="K24" s="328">
        <v>12</v>
      </c>
      <c r="L24" s="328">
        <v>2.5</v>
      </c>
      <c r="M24" s="328">
        <v>1.5</v>
      </c>
      <c r="N24" s="23">
        <f t="shared" si="0"/>
        <v>45</v>
      </c>
      <c r="O24" s="23">
        <v>29</v>
      </c>
      <c r="P24" s="328"/>
      <c r="Q24" s="328"/>
      <c r="R24" s="23">
        <v>29</v>
      </c>
      <c r="S24" s="328">
        <v>10</v>
      </c>
      <c r="T24" s="328"/>
      <c r="U24" s="328" t="s">
        <v>1393</v>
      </c>
    </row>
    <row r="25" s="140" customFormat="1" ht="26.25" customHeight="1" spans="1:21">
      <c r="A25" s="329" t="s">
        <v>275</v>
      </c>
      <c r="B25" s="605" t="s">
        <v>1723</v>
      </c>
      <c r="C25" s="328">
        <v>15004996658</v>
      </c>
      <c r="D25" s="327" t="s">
        <v>104</v>
      </c>
      <c r="E25" s="328"/>
      <c r="F25" s="328">
        <v>20</v>
      </c>
      <c r="G25" s="328"/>
      <c r="H25" s="328"/>
      <c r="I25" s="328"/>
      <c r="J25" s="328"/>
      <c r="K25" s="328">
        <v>15</v>
      </c>
      <c r="L25" s="328">
        <v>2.5</v>
      </c>
      <c r="M25" s="328">
        <v>2.4</v>
      </c>
      <c r="N25" s="23">
        <f t="shared" si="0"/>
        <v>90</v>
      </c>
      <c r="O25" s="23">
        <v>59</v>
      </c>
      <c r="P25" s="328"/>
      <c r="Q25" s="328"/>
      <c r="R25" s="23">
        <v>59</v>
      </c>
      <c r="S25" s="328">
        <v>15</v>
      </c>
      <c r="T25" s="328"/>
      <c r="U25" s="328" t="s">
        <v>313</v>
      </c>
    </row>
    <row r="26" s="140" customFormat="1" ht="26.25" customHeight="1" spans="1:21">
      <c r="A26" s="329" t="s">
        <v>1724</v>
      </c>
      <c r="B26" s="605" t="s">
        <v>1725</v>
      </c>
      <c r="C26" s="329">
        <v>15924497103</v>
      </c>
      <c r="D26" s="323" t="s">
        <v>104</v>
      </c>
      <c r="E26" s="328"/>
      <c r="F26" s="328">
        <v>30</v>
      </c>
      <c r="G26" s="328">
        <v>6</v>
      </c>
      <c r="H26" s="328"/>
      <c r="I26" s="328"/>
      <c r="J26" s="328"/>
      <c r="K26" s="328">
        <v>12</v>
      </c>
      <c r="L26" s="328">
        <v>3.2</v>
      </c>
      <c r="M26" s="328">
        <v>2.8</v>
      </c>
      <c r="N26" s="23">
        <v>107.52</v>
      </c>
      <c r="O26" s="23">
        <v>70</v>
      </c>
      <c r="P26" s="328"/>
      <c r="Q26" s="328"/>
      <c r="R26" s="23">
        <v>70</v>
      </c>
      <c r="S26" s="328">
        <v>20</v>
      </c>
      <c r="T26" s="328"/>
      <c r="U26" s="328" t="s">
        <v>1689</v>
      </c>
    </row>
    <row r="27" s="140" customFormat="1" ht="26.25" customHeight="1" spans="1:21">
      <c r="A27" s="329" t="s">
        <v>1726</v>
      </c>
      <c r="B27" s="605" t="s">
        <v>1727</v>
      </c>
      <c r="C27" s="329">
        <v>13722056170</v>
      </c>
      <c r="D27" s="327" t="s">
        <v>104</v>
      </c>
      <c r="E27" s="328"/>
      <c r="F27" s="328">
        <v>26</v>
      </c>
      <c r="G27" s="328"/>
      <c r="H27" s="328"/>
      <c r="I27" s="328"/>
      <c r="J27" s="328"/>
      <c r="K27" s="328">
        <v>12</v>
      </c>
      <c r="L27" s="328">
        <v>2.5</v>
      </c>
      <c r="M27" s="328">
        <v>2.8</v>
      </c>
      <c r="N27" s="23">
        <f t="shared" si="0"/>
        <v>84</v>
      </c>
      <c r="O27" s="23">
        <v>55</v>
      </c>
      <c r="P27" s="328"/>
      <c r="Q27" s="328"/>
      <c r="R27" s="23">
        <v>55</v>
      </c>
      <c r="S27" s="328">
        <v>10</v>
      </c>
      <c r="T27" s="328"/>
      <c r="U27" s="328" t="s">
        <v>1689</v>
      </c>
    </row>
    <row r="28" s="140" customFormat="1" ht="26.25" customHeight="1" spans="1:21">
      <c r="A28" s="330" t="s">
        <v>1728</v>
      </c>
      <c r="B28" s="607" t="s">
        <v>1729</v>
      </c>
      <c r="C28" s="330">
        <v>18247557845</v>
      </c>
      <c r="D28" s="327" t="s">
        <v>104</v>
      </c>
      <c r="E28" s="328"/>
      <c r="F28" s="328">
        <v>25</v>
      </c>
      <c r="G28" s="328">
        <v>27</v>
      </c>
      <c r="H28" s="328"/>
      <c r="I28" s="328"/>
      <c r="J28" s="328"/>
      <c r="K28" s="328">
        <v>16</v>
      </c>
      <c r="L28" s="328">
        <v>3</v>
      </c>
      <c r="M28" s="328">
        <v>2.5</v>
      </c>
      <c r="N28" s="23">
        <f t="shared" si="0"/>
        <v>120</v>
      </c>
      <c r="O28" s="23">
        <f>N28*0.65</f>
        <v>78</v>
      </c>
      <c r="P28" s="328"/>
      <c r="Q28" s="328"/>
      <c r="R28" s="23">
        <v>78</v>
      </c>
      <c r="S28" s="328">
        <v>6</v>
      </c>
      <c r="T28" s="328"/>
      <c r="U28" s="328" t="s">
        <v>313</v>
      </c>
    </row>
    <row r="29" s="140" customFormat="1" ht="26.25" customHeight="1" spans="1:21">
      <c r="A29" s="329" t="s">
        <v>1730</v>
      </c>
      <c r="B29" s="605" t="s">
        <v>1731</v>
      </c>
      <c r="C29" s="329">
        <v>13947554184</v>
      </c>
      <c r="D29" s="327" t="s">
        <v>143</v>
      </c>
      <c r="E29" s="328"/>
      <c r="F29" s="328">
        <v>3</v>
      </c>
      <c r="G29" s="328">
        <v>30</v>
      </c>
      <c r="H29" s="328"/>
      <c r="I29" s="328"/>
      <c r="J29" s="328"/>
      <c r="K29" s="328">
        <v>15</v>
      </c>
      <c r="L29" s="328">
        <v>4</v>
      </c>
      <c r="M29" s="328">
        <v>2.5</v>
      </c>
      <c r="N29" s="23">
        <f t="shared" si="0"/>
        <v>150</v>
      </c>
      <c r="O29" s="23">
        <v>98</v>
      </c>
      <c r="P29" s="328"/>
      <c r="Q29" s="328"/>
      <c r="R29" s="23">
        <v>98</v>
      </c>
      <c r="S29" s="328">
        <v>10</v>
      </c>
      <c r="T29" s="328"/>
      <c r="U29" s="328" t="s">
        <v>1393</v>
      </c>
    </row>
    <row r="30" s="140" customFormat="1" ht="26.25" customHeight="1" spans="1:21">
      <c r="A30" s="329" t="s">
        <v>1732</v>
      </c>
      <c r="B30" s="605" t="s">
        <v>1733</v>
      </c>
      <c r="C30" s="329">
        <v>18247540395</v>
      </c>
      <c r="D30" s="327" t="s">
        <v>104</v>
      </c>
      <c r="E30" s="328"/>
      <c r="F30" s="328">
        <v>50</v>
      </c>
      <c r="G30" s="328"/>
      <c r="H30" s="328"/>
      <c r="I30" s="328"/>
      <c r="J30" s="328"/>
      <c r="K30" s="328">
        <v>12</v>
      </c>
      <c r="L30" s="328">
        <v>4</v>
      </c>
      <c r="M30" s="328">
        <v>2.7</v>
      </c>
      <c r="N30" s="23">
        <f t="shared" si="0"/>
        <v>129.6</v>
      </c>
      <c r="O30" s="23">
        <v>84</v>
      </c>
      <c r="P30" s="328"/>
      <c r="Q30" s="328"/>
      <c r="R30" s="23">
        <v>84</v>
      </c>
      <c r="S30" s="328">
        <v>10</v>
      </c>
      <c r="T30" s="328"/>
      <c r="U30" s="328" t="s">
        <v>1689</v>
      </c>
    </row>
    <row r="31" s="140" customFormat="1" ht="26.25" customHeight="1" spans="1:21">
      <c r="A31" s="328" t="s">
        <v>1734</v>
      </c>
      <c r="B31" s="606" t="s">
        <v>1735</v>
      </c>
      <c r="C31" s="328">
        <v>15047160067</v>
      </c>
      <c r="D31" s="327" t="s">
        <v>104</v>
      </c>
      <c r="E31" s="328"/>
      <c r="F31" s="328">
        <v>30</v>
      </c>
      <c r="G31" s="328"/>
      <c r="H31" s="328"/>
      <c r="I31" s="328"/>
      <c r="J31" s="328"/>
      <c r="K31" s="328">
        <v>15</v>
      </c>
      <c r="L31" s="328">
        <v>3.7</v>
      </c>
      <c r="M31" s="328">
        <v>2.6</v>
      </c>
      <c r="N31" s="23">
        <f t="shared" si="0"/>
        <v>144.3</v>
      </c>
      <c r="O31" s="23">
        <v>94</v>
      </c>
      <c r="P31" s="328"/>
      <c r="Q31" s="328"/>
      <c r="R31" s="23">
        <v>94</v>
      </c>
      <c r="S31" s="328">
        <v>15</v>
      </c>
      <c r="T31" s="328"/>
      <c r="U31" s="328" t="s">
        <v>313</v>
      </c>
    </row>
    <row r="32" s="140" customFormat="1" ht="26.25" customHeight="1" spans="1:21">
      <c r="A32" s="328" t="s">
        <v>1736</v>
      </c>
      <c r="B32" s="606" t="s">
        <v>1735</v>
      </c>
      <c r="C32" s="328">
        <v>15047160067</v>
      </c>
      <c r="D32" s="327" t="s">
        <v>104</v>
      </c>
      <c r="E32" s="328"/>
      <c r="F32" s="328">
        <v>21</v>
      </c>
      <c r="G32" s="328"/>
      <c r="H32" s="328"/>
      <c r="I32" s="328"/>
      <c r="J32" s="328"/>
      <c r="K32" s="328">
        <v>15</v>
      </c>
      <c r="L32" s="328">
        <v>3.7</v>
      </c>
      <c r="M32" s="328">
        <v>2.6</v>
      </c>
      <c r="N32" s="23">
        <f t="shared" si="0"/>
        <v>144.3</v>
      </c>
      <c r="O32" s="23">
        <v>94</v>
      </c>
      <c r="P32" s="328"/>
      <c r="Q32" s="328"/>
      <c r="R32" s="23">
        <v>94</v>
      </c>
      <c r="S32" s="328">
        <v>15</v>
      </c>
      <c r="T32" s="328"/>
      <c r="U32" s="328" t="s">
        <v>313</v>
      </c>
    </row>
    <row r="33" s="140" customFormat="1" ht="26.25" customHeight="1" spans="1:21">
      <c r="A33" s="326" t="s">
        <v>1737</v>
      </c>
      <c r="B33" s="608" t="s">
        <v>1738</v>
      </c>
      <c r="C33" s="326">
        <v>18747370755</v>
      </c>
      <c r="D33" s="332" t="s">
        <v>104</v>
      </c>
      <c r="E33" s="328"/>
      <c r="F33" s="328">
        <v>15</v>
      </c>
      <c r="G33" s="328"/>
      <c r="H33" s="328"/>
      <c r="I33" s="328"/>
      <c r="J33" s="328"/>
      <c r="K33" s="328">
        <v>17</v>
      </c>
      <c r="L33" s="328">
        <v>3</v>
      </c>
      <c r="M33" s="328">
        <v>2.5</v>
      </c>
      <c r="N33" s="23">
        <f t="shared" si="0"/>
        <v>127.5</v>
      </c>
      <c r="O33" s="23">
        <v>83</v>
      </c>
      <c r="P33" s="328"/>
      <c r="Q33" s="328"/>
      <c r="R33" s="23">
        <v>83</v>
      </c>
      <c r="S33" s="328">
        <v>15</v>
      </c>
      <c r="T33" s="328"/>
      <c r="U33" s="328" t="s">
        <v>1689</v>
      </c>
    </row>
    <row r="34" s="140" customFormat="1" ht="26.25" customHeight="1" spans="1:21">
      <c r="A34" s="329" t="s">
        <v>1739</v>
      </c>
      <c r="B34" s="605" t="s">
        <v>1740</v>
      </c>
      <c r="C34" s="329">
        <v>13789658436</v>
      </c>
      <c r="D34" s="327" t="s">
        <v>104</v>
      </c>
      <c r="E34" s="328"/>
      <c r="F34" s="328">
        <v>24</v>
      </c>
      <c r="G34" s="328">
        <v>26</v>
      </c>
      <c r="H34" s="328"/>
      <c r="I34" s="328"/>
      <c r="J34" s="328"/>
      <c r="K34" s="328">
        <v>13</v>
      </c>
      <c r="L34" s="328">
        <v>3.7</v>
      </c>
      <c r="M34" s="328">
        <v>3</v>
      </c>
      <c r="N34" s="23">
        <f t="shared" si="0"/>
        <v>144.3</v>
      </c>
      <c r="O34" s="23">
        <v>94</v>
      </c>
      <c r="P34" s="328"/>
      <c r="Q34" s="328"/>
      <c r="R34" s="23">
        <v>94</v>
      </c>
      <c r="S34" s="328">
        <v>15</v>
      </c>
      <c r="T34" s="328"/>
      <c r="U34" s="328" t="s">
        <v>1689</v>
      </c>
    </row>
    <row r="35" s="140" customFormat="1" ht="26.25" customHeight="1" spans="1:21">
      <c r="A35" s="330" t="s">
        <v>1741</v>
      </c>
      <c r="B35" s="607" t="s">
        <v>1742</v>
      </c>
      <c r="C35" s="330">
        <v>15894897423</v>
      </c>
      <c r="D35" s="323" t="s">
        <v>104</v>
      </c>
      <c r="E35" s="328"/>
      <c r="F35" s="328">
        <v>18</v>
      </c>
      <c r="G35" s="328">
        <v>32</v>
      </c>
      <c r="H35" s="328"/>
      <c r="I35" s="328"/>
      <c r="J35" s="328"/>
      <c r="K35" s="328">
        <v>10</v>
      </c>
      <c r="L35" s="328">
        <v>4</v>
      </c>
      <c r="M35" s="328">
        <v>2.5</v>
      </c>
      <c r="N35" s="23">
        <f t="shared" si="0"/>
        <v>100</v>
      </c>
      <c r="O35" s="23">
        <f>N35*0.65</f>
        <v>65</v>
      </c>
      <c r="P35" s="328"/>
      <c r="Q35" s="328"/>
      <c r="R35" s="23">
        <f>Q35*0.65</f>
        <v>0</v>
      </c>
      <c r="S35" s="328">
        <v>15</v>
      </c>
      <c r="T35" s="328"/>
      <c r="U35" s="328" t="s">
        <v>1689</v>
      </c>
    </row>
    <row r="36" s="140" customFormat="1" ht="26.25" customHeight="1" spans="1:21">
      <c r="A36" s="329" t="s">
        <v>1743</v>
      </c>
      <c r="B36" s="605" t="s">
        <v>1744</v>
      </c>
      <c r="C36" s="329">
        <v>15750571872</v>
      </c>
      <c r="D36" s="327" t="s">
        <v>143</v>
      </c>
      <c r="E36" s="328"/>
      <c r="F36" s="328">
        <v>28</v>
      </c>
      <c r="G36" s="328"/>
      <c r="H36" s="328"/>
      <c r="I36" s="328"/>
      <c r="J36" s="328"/>
      <c r="K36" s="328">
        <v>12</v>
      </c>
      <c r="L36" s="328">
        <v>2.5</v>
      </c>
      <c r="M36" s="328">
        <v>2.8</v>
      </c>
      <c r="N36" s="23">
        <f t="shared" si="0"/>
        <v>84</v>
      </c>
      <c r="O36" s="23">
        <v>55</v>
      </c>
      <c r="P36" s="328"/>
      <c r="Q36" s="328"/>
      <c r="R36" s="23">
        <v>55</v>
      </c>
      <c r="S36" s="328">
        <v>25</v>
      </c>
      <c r="T36" s="328"/>
      <c r="U36" s="328" t="s">
        <v>1689</v>
      </c>
    </row>
    <row r="37" s="140" customFormat="1" ht="26.25" customHeight="1" spans="1:21">
      <c r="A37" s="329" t="s">
        <v>1745</v>
      </c>
      <c r="B37" s="605" t="s">
        <v>1746</v>
      </c>
      <c r="C37" s="329">
        <v>15134745494</v>
      </c>
      <c r="D37" s="327" t="s">
        <v>104</v>
      </c>
      <c r="E37" s="328"/>
      <c r="F37" s="328">
        <v>20</v>
      </c>
      <c r="G37" s="328"/>
      <c r="H37" s="328"/>
      <c r="I37" s="328"/>
      <c r="J37" s="328"/>
      <c r="K37" s="328">
        <v>10</v>
      </c>
      <c r="L37" s="328">
        <v>2</v>
      </c>
      <c r="M37" s="328">
        <v>1.7</v>
      </c>
      <c r="N37" s="23">
        <f t="shared" si="0"/>
        <v>34</v>
      </c>
      <c r="O37" s="23">
        <v>22</v>
      </c>
      <c r="P37" s="328"/>
      <c r="Q37" s="328"/>
      <c r="R37" s="23">
        <v>22</v>
      </c>
      <c r="S37" s="328">
        <v>10</v>
      </c>
      <c r="T37" s="328"/>
      <c r="U37" s="328" t="s">
        <v>442</v>
      </c>
    </row>
    <row r="38" s="140" customFormat="1" ht="26.25" customHeight="1" spans="1:21">
      <c r="A38" s="329" t="s">
        <v>1747</v>
      </c>
      <c r="B38" s="605" t="s">
        <v>1748</v>
      </c>
      <c r="C38" s="329">
        <v>15134792588</v>
      </c>
      <c r="D38" s="323" t="s">
        <v>104</v>
      </c>
      <c r="E38" s="328"/>
      <c r="F38" s="328">
        <v>65</v>
      </c>
      <c r="G38" s="328"/>
      <c r="H38" s="328"/>
      <c r="I38" s="328"/>
      <c r="J38" s="328"/>
      <c r="K38" s="328">
        <v>25</v>
      </c>
      <c r="L38" s="328">
        <v>4</v>
      </c>
      <c r="M38" s="328">
        <v>2.5</v>
      </c>
      <c r="N38" s="23">
        <f t="shared" si="0"/>
        <v>250</v>
      </c>
      <c r="O38" s="23">
        <v>163</v>
      </c>
      <c r="P38" s="328"/>
      <c r="Q38" s="328"/>
      <c r="R38" s="23">
        <v>163</v>
      </c>
      <c r="S38" s="328">
        <v>30</v>
      </c>
      <c r="T38" s="328"/>
      <c r="U38" s="328" t="s">
        <v>1393</v>
      </c>
    </row>
    <row r="39" s="140" customFormat="1" ht="26.25" customHeight="1" spans="1:21">
      <c r="A39" s="326" t="s">
        <v>152</v>
      </c>
      <c r="B39" s="326" t="s">
        <v>1749</v>
      </c>
      <c r="C39" s="326">
        <v>15934998983</v>
      </c>
      <c r="D39" s="332" t="s">
        <v>104</v>
      </c>
      <c r="E39" s="328"/>
      <c r="F39" s="328">
        <v>26</v>
      </c>
      <c r="G39" s="328">
        <v>1</v>
      </c>
      <c r="H39" s="328"/>
      <c r="I39" s="328"/>
      <c r="J39" s="328"/>
      <c r="K39" s="328">
        <v>12</v>
      </c>
      <c r="L39" s="328">
        <v>3.5</v>
      </c>
      <c r="M39" s="328">
        <v>3</v>
      </c>
      <c r="N39" s="23">
        <f t="shared" si="0"/>
        <v>126</v>
      </c>
      <c r="O39" s="23">
        <v>82</v>
      </c>
      <c r="P39" s="328"/>
      <c r="Q39" s="328"/>
      <c r="R39" s="23">
        <v>82</v>
      </c>
      <c r="S39" s="328">
        <v>20</v>
      </c>
      <c r="T39" s="328"/>
      <c r="U39" s="328" t="s">
        <v>442</v>
      </c>
    </row>
    <row r="40" s="140" customFormat="1" ht="26.25" customHeight="1" spans="1:21">
      <c r="A40" s="329" t="s">
        <v>1750</v>
      </c>
      <c r="B40" s="605" t="s">
        <v>1751</v>
      </c>
      <c r="C40" s="329">
        <v>15848559224</v>
      </c>
      <c r="D40" s="323" t="s">
        <v>104</v>
      </c>
      <c r="E40" s="328"/>
      <c r="F40" s="328">
        <v>18</v>
      </c>
      <c r="G40" s="328">
        <v>14</v>
      </c>
      <c r="H40" s="328"/>
      <c r="I40" s="328"/>
      <c r="J40" s="328"/>
      <c r="K40" s="328">
        <v>8</v>
      </c>
      <c r="L40" s="328">
        <v>2.5</v>
      </c>
      <c r="M40" s="328">
        <v>1.7</v>
      </c>
      <c r="N40" s="23">
        <f t="shared" si="0"/>
        <v>34</v>
      </c>
      <c r="O40" s="23">
        <v>22</v>
      </c>
      <c r="P40" s="328"/>
      <c r="Q40" s="328"/>
      <c r="R40" s="23">
        <v>22</v>
      </c>
      <c r="S40" s="328">
        <v>5</v>
      </c>
      <c r="T40" s="328"/>
      <c r="U40" s="328" t="s">
        <v>1689</v>
      </c>
    </row>
    <row r="41" s="140" customFormat="1" ht="26.25" customHeight="1" spans="1:21">
      <c r="A41" s="328" t="s">
        <v>1752</v>
      </c>
      <c r="B41" s="606" t="s">
        <v>1753</v>
      </c>
      <c r="C41" s="328">
        <v>15647578140</v>
      </c>
      <c r="D41" s="327" t="s">
        <v>104</v>
      </c>
      <c r="E41" s="328"/>
      <c r="F41" s="328">
        <v>56</v>
      </c>
      <c r="G41" s="328">
        <v>22</v>
      </c>
      <c r="H41" s="328"/>
      <c r="I41" s="328"/>
      <c r="J41" s="328"/>
      <c r="K41" s="328">
        <v>36</v>
      </c>
      <c r="L41" s="328">
        <v>4.2</v>
      </c>
      <c r="M41" s="328">
        <v>3</v>
      </c>
      <c r="N41" s="23">
        <f t="shared" si="0"/>
        <v>453.6</v>
      </c>
      <c r="O41" s="23">
        <v>295</v>
      </c>
      <c r="P41" s="328"/>
      <c r="Q41" s="328"/>
      <c r="R41" s="23">
        <v>295</v>
      </c>
      <c r="S41" s="328">
        <v>45</v>
      </c>
      <c r="T41" s="328"/>
      <c r="U41" s="328" t="s">
        <v>442</v>
      </c>
    </row>
    <row r="42" s="140" customFormat="1" ht="26.25" customHeight="1" spans="1:21">
      <c r="A42" s="329" t="s">
        <v>1754</v>
      </c>
      <c r="B42" s="605" t="s">
        <v>1755</v>
      </c>
      <c r="C42" s="329">
        <v>13734757363</v>
      </c>
      <c r="D42" s="332" t="s">
        <v>104</v>
      </c>
      <c r="E42" s="328"/>
      <c r="F42" s="328">
        <v>20</v>
      </c>
      <c r="G42" s="328">
        <v>4</v>
      </c>
      <c r="H42" s="328"/>
      <c r="I42" s="328"/>
      <c r="J42" s="328"/>
      <c r="K42" s="328">
        <v>18</v>
      </c>
      <c r="L42" s="328">
        <v>3</v>
      </c>
      <c r="M42" s="328">
        <v>3</v>
      </c>
      <c r="N42" s="23">
        <f t="shared" si="0"/>
        <v>162</v>
      </c>
      <c r="O42" s="23">
        <v>105</v>
      </c>
      <c r="P42" s="328"/>
      <c r="Q42" s="328"/>
      <c r="R42" s="23">
        <v>105</v>
      </c>
      <c r="S42" s="328">
        <v>15</v>
      </c>
      <c r="T42" s="328"/>
      <c r="U42" s="328" t="s">
        <v>1689</v>
      </c>
    </row>
    <row r="43" s="140" customFormat="1" ht="26.25" customHeight="1" spans="1:21">
      <c r="A43" s="329" t="s">
        <v>1756</v>
      </c>
      <c r="B43" s="605" t="s">
        <v>1755</v>
      </c>
      <c r="C43" s="329">
        <v>13734757363</v>
      </c>
      <c r="D43" s="332" t="s">
        <v>104</v>
      </c>
      <c r="E43" s="328"/>
      <c r="F43" s="328">
        <v>22</v>
      </c>
      <c r="G43" s="328">
        <v>4</v>
      </c>
      <c r="H43" s="328"/>
      <c r="I43" s="328"/>
      <c r="J43" s="328"/>
      <c r="K43" s="328">
        <v>10</v>
      </c>
      <c r="L43" s="328">
        <v>4</v>
      </c>
      <c r="M43" s="328">
        <v>1.5</v>
      </c>
      <c r="N43" s="23">
        <f t="shared" si="0"/>
        <v>60</v>
      </c>
      <c r="O43" s="23">
        <f>N43*0.65</f>
        <v>39</v>
      </c>
      <c r="P43" s="328"/>
      <c r="Q43" s="328"/>
      <c r="R43" s="23">
        <v>39</v>
      </c>
      <c r="S43" s="328">
        <v>15</v>
      </c>
      <c r="T43" s="328"/>
      <c r="U43" s="328" t="s">
        <v>1689</v>
      </c>
    </row>
    <row r="44" s="140" customFormat="1" ht="26.25" customHeight="1" spans="1:21">
      <c r="A44" s="330" t="s">
        <v>1757</v>
      </c>
      <c r="B44" s="607" t="s">
        <v>1758</v>
      </c>
      <c r="C44" s="330">
        <v>15848513840</v>
      </c>
      <c r="D44" s="327" t="s">
        <v>143</v>
      </c>
      <c r="E44" s="328"/>
      <c r="F44" s="328">
        <v>12</v>
      </c>
      <c r="G44" s="328"/>
      <c r="H44" s="328"/>
      <c r="I44" s="328"/>
      <c r="J44" s="328"/>
      <c r="K44" s="328">
        <v>7</v>
      </c>
      <c r="L44" s="328">
        <v>3.5</v>
      </c>
      <c r="M44" s="328">
        <v>3</v>
      </c>
      <c r="N44" s="23">
        <f t="shared" si="0"/>
        <v>73.5</v>
      </c>
      <c r="O44" s="23">
        <v>48</v>
      </c>
      <c r="P44" s="328"/>
      <c r="Q44" s="328"/>
      <c r="R44" s="23">
        <v>48</v>
      </c>
      <c r="S44" s="328">
        <v>15</v>
      </c>
      <c r="T44" s="328"/>
      <c r="U44" s="328" t="s">
        <v>442</v>
      </c>
    </row>
    <row r="45" s="140" customFormat="1" ht="26.25" customHeight="1" spans="1:21">
      <c r="A45" s="329" t="s">
        <v>1416</v>
      </c>
      <c r="B45" s="605" t="s">
        <v>1759</v>
      </c>
      <c r="C45" s="328">
        <v>18247555697</v>
      </c>
      <c r="D45" s="327" t="s">
        <v>104</v>
      </c>
      <c r="E45" s="328"/>
      <c r="F45" s="328">
        <v>62</v>
      </c>
      <c r="G45" s="328">
        <v>3</v>
      </c>
      <c r="H45" s="328"/>
      <c r="I45" s="328"/>
      <c r="J45" s="328"/>
      <c r="K45" s="328">
        <v>24</v>
      </c>
      <c r="L45" s="328">
        <v>2.5</v>
      </c>
      <c r="M45" s="328">
        <v>3.2</v>
      </c>
      <c r="N45" s="23">
        <f t="shared" si="0"/>
        <v>192</v>
      </c>
      <c r="O45" s="23">
        <v>125</v>
      </c>
      <c r="P45" s="328"/>
      <c r="Q45" s="328"/>
      <c r="R45" s="23">
        <v>125</v>
      </c>
      <c r="S45" s="328">
        <v>33</v>
      </c>
      <c r="T45" s="328"/>
      <c r="U45" s="328" t="s">
        <v>1689</v>
      </c>
    </row>
    <row r="46" s="140" customFormat="1" ht="26.25" customHeight="1" spans="1:21">
      <c r="A46" s="329" t="s">
        <v>1760</v>
      </c>
      <c r="B46" s="605" t="s">
        <v>1761</v>
      </c>
      <c r="C46" s="328">
        <v>13948653952</v>
      </c>
      <c r="D46" s="327" t="s">
        <v>104</v>
      </c>
      <c r="E46" s="328"/>
      <c r="F46" s="328">
        <v>41</v>
      </c>
      <c r="G46" s="328"/>
      <c r="H46" s="328"/>
      <c r="I46" s="328"/>
      <c r="J46" s="328"/>
      <c r="K46" s="328">
        <v>26</v>
      </c>
      <c r="L46" s="328">
        <v>2.4</v>
      </c>
      <c r="M46" s="328">
        <v>2</v>
      </c>
      <c r="N46" s="23">
        <f t="shared" si="0"/>
        <v>124.8</v>
      </c>
      <c r="O46" s="23">
        <v>81</v>
      </c>
      <c r="P46" s="328"/>
      <c r="Q46" s="328"/>
      <c r="R46" s="23">
        <v>81</v>
      </c>
      <c r="S46" s="328">
        <v>20</v>
      </c>
      <c r="T46" s="328"/>
      <c r="U46" s="328" t="s">
        <v>442</v>
      </c>
    </row>
    <row r="47" s="140" customFormat="1" ht="26.25" customHeight="1" spans="1:21">
      <c r="A47" s="329" t="s">
        <v>1762</v>
      </c>
      <c r="B47" s="605" t="s">
        <v>1763</v>
      </c>
      <c r="C47" s="328">
        <v>18547557760</v>
      </c>
      <c r="D47" s="327" t="s">
        <v>104</v>
      </c>
      <c r="E47" s="328"/>
      <c r="F47" s="328">
        <v>20</v>
      </c>
      <c r="G47" s="328"/>
      <c r="H47" s="328"/>
      <c r="I47" s="328"/>
      <c r="J47" s="328"/>
      <c r="K47" s="328">
        <v>8</v>
      </c>
      <c r="L47" s="328">
        <v>2.5</v>
      </c>
      <c r="M47" s="328">
        <v>2</v>
      </c>
      <c r="N47" s="23">
        <f t="shared" si="0"/>
        <v>40</v>
      </c>
      <c r="O47" s="23">
        <f>N47*0.65</f>
        <v>26</v>
      </c>
      <c r="P47" s="328"/>
      <c r="Q47" s="328"/>
      <c r="R47" s="23">
        <v>26</v>
      </c>
      <c r="S47" s="328">
        <v>5</v>
      </c>
      <c r="T47" s="328"/>
      <c r="U47" s="328" t="s">
        <v>313</v>
      </c>
    </row>
    <row r="48" s="140" customFormat="1" ht="26.25" customHeight="1" spans="1:21">
      <c r="A48" s="329" t="s">
        <v>1764</v>
      </c>
      <c r="B48" s="605" t="s">
        <v>1763</v>
      </c>
      <c r="C48" s="328">
        <v>18547557760</v>
      </c>
      <c r="D48" s="327" t="s">
        <v>104</v>
      </c>
      <c r="E48" s="328"/>
      <c r="F48" s="328">
        <v>15</v>
      </c>
      <c r="G48" s="328"/>
      <c r="H48" s="328"/>
      <c r="I48" s="328"/>
      <c r="J48" s="328"/>
      <c r="K48" s="328">
        <v>8</v>
      </c>
      <c r="L48" s="328">
        <v>2.5</v>
      </c>
      <c r="M48" s="328">
        <v>2</v>
      </c>
      <c r="N48" s="23">
        <f t="shared" si="0"/>
        <v>40</v>
      </c>
      <c r="O48" s="23">
        <f>N48*0.65</f>
        <v>26</v>
      </c>
      <c r="P48" s="328"/>
      <c r="Q48" s="328"/>
      <c r="R48" s="23">
        <v>26</v>
      </c>
      <c r="S48" s="328">
        <v>5</v>
      </c>
      <c r="T48" s="328"/>
      <c r="U48" s="328" t="s">
        <v>313</v>
      </c>
    </row>
    <row r="49" s="140" customFormat="1" ht="26.25" customHeight="1" spans="1:21">
      <c r="A49" s="333" t="s">
        <v>1765</v>
      </c>
      <c r="B49" s="609" t="s">
        <v>1766</v>
      </c>
      <c r="C49" s="333">
        <v>13847553431</v>
      </c>
      <c r="D49" s="327" t="s">
        <v>143</v>
      </c>
      <c r="E49" s="328"/>
      <c r="F49" s="328">
        <v>14</v>
      </c>
      <c r="G49" s="328"/>
      <c r="H49" s="328"/>
      <c r="I49" s="328"/>
      <c r="J49" s="328"/>
      <c r="K49" s="328">
        <v>12</v>
      </c>
      <c r="L49" s="328">
        <v>2.5</v>
      </c>
      <c r="M49" s="328">
        <v>2</v>
      </c>
      <c r="N49" s="23">
        <f t="shared" si="0"/>
        <v>60</v>
      </c>
      <c r="O49" s="23">
        <f>N49*0.65</f>
        <v>39</v>
      </c>
      <c r="P49" s="328"/>
      <c r="Q49" s="328"/>
      <c r="R49" s="23">
        <v>39</v>
      </c>
      <c r="S49" s="328">
        <v>8</v>
      </c>
      <c r="T49" s="328"/>
      <c r="U49" s="328" t="s">
        <v>1689</v>
      </c>
    </row>
    <row r="50" s="140" customFormat="1" ht="26.25" customHeight="1" spans="1:21">
      <c r="A50" s="333" t="s">
        <v>1767</v>
      </c>
      <c r="B50" s="609" t="s">
        <v>1766</v>
      </c>
      <c r="C50" s="333">
        <v>13847553431</v>
      </c>
      <c r="D50" s="327" t="s">
        <v>143</v>
      </c>
      <c r="E50" s="328"/>
      <c r="F50" s="328">
        <v>12</v>
      </c>
      <c r="G50" s="328"/>
      <c r="H50" s="328"/>
      <c r="I50" s="328"/>
      <c r="J50" s="328"/>
      <c r="K50" s="328">
        <v>10</v>
      </c>
      <c r="L50" s="328">
        <v>2.5</v>
      </c>
      <c r="M50" s="328">
        <v>2</v>
      </c>
      <c r="N50" s="23">
        <f t="shared" si="0"/>
        <v>50</v>
      </c>
      <c r="O50" s="23">
        <v>33</v>
      </c>
      <c r="P50" s="328"/>
      <c r="Q50" s="328"/>
      <c r="R50" s="23">
        <v>33</v>
      </c>
      <c r="S50" s="328">
        <v>12</v>
      </c>
      <c r="T50" s="328"/>
      <c r="U50" s="328" t="s">
        <v>1689</v>
      </c>
    </row>
    <row r="51" s="140" customFormat="1" ht="26.25" customHeight="1" spans="1:21">
      <c r="A51" s="333" t="s">
        <v>1768</v>
      </c>
      <c r="B51" s="609" t="s">
        <v>1766</v>
      </c>
      <c r="C51" s="333">
        <v>13847553431</v>
      </c>
      <c r="D51" s="327" t="s">
        <v>143</v>
      </c>
      <c r="E51" s="328"/>
      <c r="F51" s="328">
        <v>12</v>
      </c>
      <c r="G51" s="328"/>
      <c r="H51" s="328"/>
      <c r="I51" s="328"/>
      <c r="J51" s="328"/>
      <c r="K51" s="328">
        <v>10</v>
      </c>
      <c r="L51" s="328">
        <v>2.5</v>
      </c>
      <c r="M51" s="328">
        <v>2</v>
      </c>
      <c r="N51" s="23">
        <f t="shared" si="0"/>
        <v>50</v>
      </c>
      <c r="O51" s="23">
        <v>33</v>
      </c>
      <c r="P51" s="328"/>
      <c r="Q51" s="328"/>
      <c r="R51" s="23">
        <v>33</v>
      </c>
      <c r="S51" s="328">
        <v>8</v>
      </c>
      <c r="T51" s="328"/>
      <c r="U51" s="328" t="s">
        <v>1689</v>
      </c>
    </row>
    <row r="52" s="140" customFormat="1" ht="26.25" customHeight="1" spans="1:21">
      <c r="A52" s="326" t="s">
        <v>1769</v>
      </c>
      <c r="B52" s="608" t="s">
        <v>1770</v>
      </c>
      <c r="C52" s="326">
        <v>15134703682</v>
      </c>
      <c r="D52" s="327" t="s">
        <v>143</v>
      </c>
      <c r="E52" s="328"/>
      <c r="F52" s="328">
        <v>9</v>
      </c>
      <c r="G52" s="328"/>
      <c r="H52" s="328"/>
      <c r="I52" s="328"/>
      <c r="J52" s="328"/>
      <c r="K52" s="328">
        <v>6</v>
      </c>
      <c r="L52" s="328">
        <v>2</v>
      </c>
      <c r="M52" s="328">
        <v>3</v>
      </c>
      <c r="N52" s="23">
        <f t="shared" si="0"/>
        <v>36</v>
      </c>
      <c r="O52" s="23">
        <v>23</v>
      </c>
      <c r="P52" s="328"/>
      <c r="Q52" s="328"/>
      <c r="R52" s="23">
        <v>23</v>
      </c>
      <c r="S52" s="328">
        <v>8</v>
      </c>
      <c r="T52" s="328"/>
      <c r="U52" s="328" t="s">
        <v>442</v>
      </c>
    </row>
    <row r="53" s="140" customFormat="1" ht="26.25" customHeight="1" spans="1:21">
      <c r="A53" s="329" t="s">
        <v>1771</v>
      </c>
      <c r="B53" s="605" t="s">
        <v>1772</v>
      </c>
      <c r="C53" s="329">
        <v>15047566713</v>
      </c>
      <c r="D53" s="323" t="s">
        <v>143</v>
      </c>
      <c r="E53" s="328"/>
      <c r="F53" s="328">
        <v>10</v>
      </c>
      <c r="G53" s="328"/>
      <c r="H53" s="328"/>
      <c r="I53" s="328"/>
      <c r="J53" s="328"/>
      <c r="K53" s="328">
        <v>15</v>
      </c>
      <c r="L53" s="328">
        <v>3</v>
      </c>
      <c r="M53" s="328">
        <v>2.5</v>
      </c>
      <c r="N53" s="23">
        <f t="shared" si="0"/>
        <v>112.5</v>
      </c>
      <c r="O53" s="23">
        <v>73</v>
      </c>
      <c r="P53" s="328"/>
      <c r="Q53" s="328"/>
      <c r="R53" s="23">
        <v>73</v>
      </c>
      <c r="S53" s="328">
        <v>5</v>
      </c>
      <c r="T53" s="328"/>
      <c r="U53" s="328" t="s">
        <v>1689</v>
      </c>
    </row>
    <row r="54" s="141" customFormat="1" ht="26.25" customHeight="1" spans="1:21">
      <c r="A54" s="334" t="s">
        <v>72</v>
      </c>
      <c r="B54" s="335"/>
      <c r="C54" s="336"/>
      <c r="D54" s="337"/>
      <c r="E54" s="338"/>
      <c r="F54" s="338">
        <f>SUM(F7:F53)</f>
        <v>1181</v>
      </c>
      <c r="G54" s="338">
        <f>SUM(G7:G53)</f>
        <v>748</v>
      </c>
      <c r="H54" s="338"/>
      <c r="I54" s="338"/>
      <c r="J54" s="338"/>
      <c r="K54" s="338"/>
      <c r="L54" s="338"/>
      <c r="M54" s="338"/>
      <c r="N54" s="338">
        <f>SUM(N7:N53)</f>
        <v>5595.72</v>
      </c>
      <c r="O54" s="338">
        <f>SUM(O7:O53)</f>
        <v>3642</v>
      </c>
      <c r="P54" s="338"/>
      <c r="Q54" s="338"/>
      <c r="R54" s="338"/>
      <c r="S54" s="338">
        <f>SUM(S7:S53)</f>
        <v>718</v>
      </c>
      <c r="T54" s="338"/>
      <c r="U54" s="157"/>
    </row>
    <row r="55" s="140" customFormat="1" ht="21" customHeight="1" spans="1:4">
      <c r="A55" s="140" t="s">
        <v>166</v>
      </c>
      <c r="D55" s="316"/>
    </row>
    <row r="56" s="140" customFormat="1" ht="32.25" customHeight="1" spans="1:9">
      <c r="A56" s="140" t="s">
        <v>116</v>
      </c>
      <c r="D56" s="316"/>
      <c r="I56" s="140" t="s">
        <v>117</v>
      </c>
    </row>
  </sheetData>
  <mergeCells count="22">
    <mergeCell ref="A2:U2"/>
    <mergeCell ref="E4:G4"/>
    <mergeCell ref="H4:I4"/>
    <mergeCell ref="J4:R4"/>
    <mergeCell ref="S4:T4"/>
    <mergeCell ref="K5:O5"/>
    <mergeCell ref="P5:Q5"/>
    <mergeCell ref="A54:C5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P6:Q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workbookViewId="0">
      <pane ySplit="6" topLeftCell="A43" activePane="bottomLeft" state="frozen"/>
      <selection/>
      <selection pane="bottomLeft" activeCell="W52" sqref="W52"/>
    </sheetView>
  </sheetViews>
  <sheetFormatPr defaultColWidth="9" defaultRowHeight="13.5"/>
  <cols>
    <col min="1" max="1" width="12.5" customWidth="1"/>
    <col min="2" max="2" width="14.25" customWidth="1"/>
    <col min="3" max="3" width="11.125" customWidth="1"/>
    <col min="4" max="4" width="5.24166666666667" customWidth="1"/>
    <col min="5" max="5" width="5.54166666666667" customWidth="1"/>
    <col min="6" max="6" width="6.54166666666667" style="208" customWidth="1"/>
    <col min="7" max="7" width="5.24166666666667" style="208" customWidth="1"/>
    <col min="8" max="8" width="3.24166666666667" style="208" customWidth="1"/>
    <col min="9" max="11" width="5.24166666666667" customWidth="1"/>
    <col min="12" max="12" width="4" customWidth="1"/>
    <col min="13" max="13" width="7.25" customWidth="1"/>
    <col min="14" max="14" width="8.375" customWidth="1"/>
    <col min="15" max="15" width="7.75" style="294" customWidth="1"/>
    <col min="16" max="17" width="4.54166666666667" customWidth="1"/>
    <col min="18" max="18" width="6.875" customWidth="1"/>
    <col min="19" max="19" width="5.625" customWidth="1"/>
    <col min="20" max="20" width="3.5" customWidth="1"/>
    <col min="21" max="21" width="8" customWidth="1"/>
  </cols>
  <sheetData>
    <row r="1" ht="15.75" customHeight="1" spans="1:1">
      <c r="A1" t="s">
        <v>77</v>
      </c>
    </row>
    <row r="2" ht="22.5" spans="1:21">
      <c r="A2" s="2" t="s">
        <v>78</v>
      </c>
      <c r="B2" s="2"/>
      <c r="C2" s="2"/>
      <c r="D2" s="2"/>
      <c r="E2" s="2"/>
      <c r="F2" s="295"/>
      <c r="G2" s="295"/>
      <c r="H2" s="295"/>
      <c r="I2" s="2"/>
      <c r="J2" s="2"/>
      <c r="K2" s="2"/>
      <c r="L2" s="2"/>
      <c r="M2" s="2"/>
      <c r="N2" s="2"/>
      <c r="O2" s="5"/>
      <c r="P2" s="2"/>
      <c r="Q2" s="2"/>
      <c r="R2" s="2"/>
      <c r="S2" s="2"/>
      <c r="T2" s="2"/>
      <c r="U2" s="2"/>
    </row>
    <row r="3" ht="24.95" customHeight="1" spans="1:20">
      <c r="A3" s="3" t="s">
        <v>118</v>
      </c>
      <c r="B3" s="3"/>
      <c r="C3" s="4"/>
      <c r="D3" s="5"/>
      <c r="E3" s="5"/>
      <c r="F3" s="296" t="s">
        <v>1773</v>
      </c>
      <c r="G3" s="296"/>
      <c r="H3" s="296"/>
      <c r="I3" s="30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7" customFormat="1" ht="18" customHeight="1" spans="1:21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234"/>
      <c r="G4" s="234"/>
      <c r="H4" s="234"/>
      <c r="I4" s="6"/>
      <c r="J4" s="21" t="s">
        <v>8</v>
      </c>
      <c r="K4" s="22"/>
      <c r="L4" s="22"/>
      <c r="M4" s="22"/>
      <c r="N4" s="22"/>
      <c r="O4" s="309"/>
      <c r="P4" s="22"/>
      <c r="Q4" s="22"/>
      <c r="R4" s="24"/>
      <c r="S4" s="25" t="s">
        <v>9</v>
      </c>
      <c r="T4" s="25"/>
      <c r="U4" s="25" t="s">
        <v>86</v>
      </c>
    </row>
    <row r="5" s="27" customFormat="1" ht="30" customHeight="1" spans="1:21">
      <c r="A5" s="6"/>
      <c r="B5" s="9"/>
      <c r="C5" s="6"/>
      <c r="D5" s="8"/>
      <c r="E5" s="8" t="s">
        <v>87</v>
      </c>
      <c r="F5" s="235" t="s">
        <v>88</v>
      </c>
      <c r="G5" s="235" t="s">
        <v>89</v>
      </c>
      <c r="H5" s="235" t="s">
        <v>90</v>
      </c>
      <c r="I5" s="6" t="s">
        <v>93</v>
      </c>
      <c r="J5" s="6" t="s">
        <v>15</v>
      </c>
      <c r="K5" s="6" t="s">
        <v>94</v>
      </c>
      <c r="L5" s="6"/>
      <c r="M5" s="6"/>
      <c r="N5" s="6"/>
      <c r="O5" s="310"/>
      <c r="P5" s="8" t="s">
        <v>95</v>
      </c>
      <c r="Q5" s="8"/>
      <c r="R5" s="8" t="s">
        <v>18</v>
      </c>
      <c r="S5" s="8" t="s">
        <v>19</v>
      </c>
      <c r="T5" s="8" t="s">
        <v>20</v>
      </c>
      <c r="U5" s="25"/>
    </row>
    <row r="6" s="27" customFormat="1" ht="77" customHeight="1" spans="1:21">
      <c r="A6" s="6"/>
      <c r="B6" s="10"/>
      <c r="C6" s="6"/>
      <c r="D6" s="8"/>
      <c r="E6" s="8"/>
      <c r="F6" s="235"/>
      <c r="G6" s="235"/>
      <c r="H6" s="235"/>
      <c r="I6" s="6"/>
      <c r="J6" s="6"/>
      <c r="K6" s="8" t="s">
        <v>96</v>
      </c>
      <c r="L6" s="8" t="s">
        <v>97</v>
      </c>
      <c r="M6" s="8" t="s">
        <v>98</v>
      </c>
      <c r="N6" s="8" t="s">
        <v>99</v>
      </c>
      <c r="O6" s="8" t="s">
        <v>100</v>
      </c>
      <c r="P6" s="8" t="s">
        <v>101</v>
      </c>
      <c r="Q6" s="8" t="s">
        <v>100</v>
      </c>
      <c r="R6" s="8"/>
      <c r="S6" s="8"/>
      <c r="T6" s="8"/>
      <c r="U6" s="25"/>
    </row>
    <row r="7" customFormat="1" ht="26.25" customHeight="1" spans="1:21">
      <c r="A7" s="297" t="s">
        <v>1774</v>
      </c>
      <c r="B7" s="298" t="s">
        <v>1775</v>
      </c>
      <c r="C7" s="299">
        <v>17647541299</v>
      </c>
      <c r="D7" s="299" t="s">
        <v>143</v>
      </c>
      <c r="E7" s="8"/>
      <c r="F7" s="300">
        <v>7</v>
      </c>
      <c r="G7" s="300"/>
      <c r="H7" s="300"/>
      <c r="I7" s="311"/>
      <c r="J7" s="311"/>
      <c r="K7" s="300">
        <v>9</v>
      </c>
      <c r="L7" s="300">
        <v>5</v>
      </c>
      <c r="M7" s="300">
        <v>2</v>
      </c>
      <c r="N7" s="23">
        <f>K7*L7*M7</f>
        <v>90</v>
      </c>
      <c r="O7" s="23">
        <f>N7*0.65</f>
        <v>58.5</v>
      </c>
      <c r="P7" s="312"/>
      <c r="Q7" s="312"/>
      <c r="R7" s="312">
        <f t="shared" ref="R7:R56" si="0">Q7+O7</f>
        <v>58.5</v>
      </c>
      <c r="S7" s="300">
        <v>15</v>
      </c>
      <c r="T7" s="8"/>
      <c r="U7" s="137" t="s">
        <v>313</v>
      </c>
    </row>
    <row r="8" customFormat="1" ht="26.25" customHeight="1" spans="1:21">
      <c r="A8" s="301" t="s">
        <v>1687</v>
      </c>
      <c r="B8" s="298" t="s">
        <v>1776</v>
      </c>
      <c r="C8" s="298">
        <v>15147584386</v>
      </c>
      <c r="D8" s="299" t="s">
        <v>104</v>
      </c>
      <c r="E8" s="8"/>
      <c r="F8" s="300">
        <v>35</v>
      </c>
      <c r="G8" s="300"/>
      <c r="H8" s="300"/>
      <c r="I8" s="311"/>
      <c r="J8" s="311"/>
      <c r="K8" s="300">
        <v>20</v>
      </c>
      <c r="L8" s="300">
        <v>6</v>
      </c>
      <c r="M8" s="300">
        <v>2.2</v>
      </c>
      <c r="N8" s="23">
        <v>240</v>
      </c>
      <c r="O8" s="23">
        <v>172</v>
      </c>
      <c r="P8" s="312"/>
      <c r="Q8" s="312"/>
      <c r="R8" s="312">
        <f t="shared" si="0"/>
        <v>172</v>
      </c>
      <c r="S8" s="300">
        <v>35</v>
      </c>
      <c r="T8" s="8"/>
      <c r="U8" s="137" t="s">
        <v>1088</v>
      </c>
    </row>
    <row r="9" customFormat="1" ht="26.25" customHeight="1" spans="1:21">
      <c r="A9" s="298" t="s">
        <v>1777</v>
      </c>
      <c r="B9" s="298" t="s">
        <v>1778</v>
      </c>
      <c r="C9" s="298">
        <v>13298092033</v>
      </c>
      <c r="D9" s="299" t="s">
        <v>104</v>
      </c>
      <c r="E9" s="302"/>
      <c r="F9" s="303">
        <v>40</v>
      </c>
      <c r="G9" s="303"/>
      <c r="H9" s="303"/>
      <c r="I9" s="303"/>
      <c r="J9" s="303"/>
      <c r="K9" s="303">
        <v>8</v>
      </c>
      <c r="L9" s="303">
        <v>7</v>
      </c>
      <c r="M9" s="303">
        <v>2.2</v>
      </c>
      <c r="N9" s="23">
        <f t="shared" ref="N7:N56" si="1">K9*L9*M9</f>
        <v>123.2</v>
      </c>
      <c r="O9" s="23">
        <v>80</v>
      </c>
      <c r="P9" s="312"/>
      <c r="Q9" s="312"/>
      <c r="R9" s="312">
        <f t="shared" si="0"/>
        <v>80</v>
      </c>
      <c r="S9" s="303">
        <v>20</v>
      </c>
      <c r="T9" s="302"/>
      <c r="U9" s="137" t="s">
        <v>286</v>
      </c>
    </row>
    <row r="10" customFormat="1" ht="26.25" customHeight="1" spans="1:21">
      <c r="A10" s="298" t="s">
        <v>1779</v>
      </c>
      <c r="B10" s="298" t="s">
        <v>1778</v>
      </c>
      <c r="C10" s="298">
        <v>13298092033</v>
      </c>
      <c r="D10" s="299" t="s">
        <v>104</v>
      </c>
      <c r="E10" s="302"/>
      <c r="F10" s="303"/>
      <c r="G10" s="303"/>
      <c r="H10" s="303"/>
      <c r="I10" s="303"/>
      <c r="J10" s="303"/>
      <c r="K10" s="303">
        <v>20</v>
      </c>
      <c r="L10" s="303">
        <v>7</v>
      </c>
      <c r="M10" s="303">
        <v>2</v>
      </c>
      <c r="N10" s="23">
        <f t="shared" si="1"/>
        <v>280</v>
      </c>
      <c r="O10" s="23">
        <f>N10*0.65</f>
        <v>182</v>
      </c>
      <c r="P10" s="312"/>
      <c r="Q10" s="312"/>
      <c r="R10" s="312">
        <f t="shared" si="0"/>
        <v>182</v>
      </c>
      <c r="S10" s="303">
        <v>110</v>
      </c>
      <c r="T10" s="302"/>
      <c r="U10" s="137" t="s">
        <v>283</v>
      </c>
    </row>
    <row r="11" customFormat="1" ht="26.25" customHeight="1" spans="1:21">
      <c r="A11" s="297" t="s">
        <v>1780</v>
      </c>
      <c r="B11" s="298" t="s">
        <v>1781</v>
      </c>
      <c r="C11" s="298">
        <v>15149977644</v>
      </c>
      <c r="D11" s="299" t="s">
        <v>104</v>
      </c>
      <c r="E11" s="304"/>
      <c r="F11" s="8">
        <v>12</v>
      </c>
      <c r="G11" s="300"/>
      <c r="H11" s="300"/>
      <c r="I11" s="311"/>
      <c r="J11" s="311"/>
      <c r="K11" s="300">
        <v>5</v>
      </c>
      <c r="L11" s="300">
        <v>4</v>
      </c>
      <c r="M11" s="300">
        <v>2</v>
      </c>
      <c r="N11" s="23">
        <f t="shared" si="1"/>
        <v>40</v>
      </c>
      <c r="O11" s="23">
        <f>N11*0.65</f>
        <v>26</v>
      </c>
      <c r="P11" s="312"/>
      <c r="Q11" s="312"/>
      <c r="R11" s="312">
        <f t="shared" si="0"/>
        <v>26</v>
      </c>
      <c r="S11" s="300">
        <v>15</v>
      </c>
      <c r="T11" s="8"/>
      <c r="U11" s="302" t="s">
        <v>1235</v>
      </c>
    </row>
    <row r="12" ht="26.25" customHeight="1" spans="1:21">
      <c r="A12" s="297" t="s">
        <v>1782</v>
      </c>
      <c r="B12" s="298" t="s">
        <v>1781</v>
      </c>
      <c r="C12" s="298">
        <v>15149977644</v>
      </c>
      <c r="D12" s="299" t="s">
        <v>104</v>
      </c>
      <c r="E12" s="8"/>
      <c r="F12" s="300"/>
      <c r="G12" s="300"/>
      <c r="H12" s="300"/>
      <c r="I12" s="311"/>
      <c r="J12" s="311"/>
      <c r="K12" s="300">
        <v>13</v>
      </c>
      <c r="L12" s="300">
        <v>4.5</v>
      </c>
      <c r="M12" s="300">
        <v>2</v>
      </c>
      <c r="N12" s="23">
        <f t="shared" si="1"/>
        <v>117</v>
      </c>
      <c r="O12" s="23">
        <v>76</v>
      </c>
      <c r="P12" s="312"/>
      <c r="Q12" s="312"/>
      <c r="R12" s="312">
        <f t="shared" si="0"/>
        <v>76</v>
      </c>
      <c r="S12" s="300">
        <v>66</v>
      </c>
      <c r="T12" s="8"/>
      <c r="U12" s="137" t="s">
        <v>1238</v>
      </c>
    </row>
    <row r="13" ht="26.25" customHeight="1" spans="1:21">
      <c r="A13" s="297" t="s">
        <v>1783</v>
      </c>
      <c r="B13" s="298" t="s">
        <v>1784</v>
      </c>
      <c r="C13" s="298">
        <v>15947357736</v>
      </c>
      <c r="D13" s="299" t="s">
        <v>104</v>
      </c>
      <c r="E13" s="8"/>
      <c r="F13" s="8">
        <v>45</v>
      </c>
      <c r="G13" s="300"/>
      <c r="H13" s="300"/>
      <c r="I13" s="311"/>
      <c r="J13" s="311"/>
      <c r="K13" s="300">
        <v>25</v>
      </c>
      <c r="L13" s="300">
        <v>5</v>
      </c>
      <c r="M13" s="300">
        <v>2</v>
      </c>
      <c r="N13" s="23">
        <f t="shared" si="1"/>
        <v>250</v>
      </c>
      <c r="O13" s="23">
        <v>163</v>
      </c>
      <c r="P13" s="312"/>
      <c r="Q13" s="312"/>
      <c r="R13" s="312">
        <f t="shared" si="0"/>
        <v>163</v>
      </c>
      <c r="S13" s="300">
        <v>40</v>
      </c>
      <c r="T13" s="8"/>
      <c r="U13" s="137" t="s">
        <v>1088</v>
      </c>
    </row>
    <row r="14" ht="26.25" customHeight="1" spans="1:21">
      <c r="A14" s="297" t="s">
        <v>1785</v>
      </c>
      <c r="B14" s="298" t="s">
        <v>1786</v>
      </c>
      <c r="C14" s="298">
        <v>15004956195</v>
      </c>
      <c r="D14" s="299" t="s">
        <v>104</v>
      </c>
      <c r="E14" s="8"/>
      <c r="F14" s="8">
        <v>8</v>
      </c>
      <c r="G14" s="300"/>
      <c r="H14" s="300"/>
      <c r="I14" s="311"/>
      <c r="J14" s="311"/>
      <c r="K14" s="300">
        <v>14</v>
      </c>
      <c r="L14" s="300">
        <v>5</v>
      </c>
      <c r="M14" s="300">
        <v>2</v>
      </c>
      <c r="N14" s="23">
        <f t="shared" si="1"/>
        <v>140</v>
      </c>
      <c r="O14" s="23">
        <f>N14*0.65</f>
        <v>91</v>
      </c>
      <c r="P14" s="312"/>
      <c r="Q14" s="312"/>
      <c r="R14" s="312">
        <f t="shared" si="0"/>
        <v>91</v>
      </c>
      <c r="S14" s="300">
        <v>45</v>
      </c>
      <c r="T14" s="8"/>
      <c r="U14" s="137" t="s">
        <v>313</v>
      </c>
    </row>
    <row r="15" ht="26.25" customHeight="1" spans="1:21">
      <c r="A15" s="297" t="s">
        <v>1787</v>
      </c>
      <c r="B15" s="298" t="s">
        <v>1788</v>
      </c>
      <c r="C15" s="298">
        <v>15004978728</v>
      </c>
      <c r="D15" s="299" t="s">
        <v>104</v>
      </c>
      <c r="E15" s="302"/>
      <c r="F15" s="303"/>
      <c r="G15" s="305">
        <v>63</v>
      </c>
      <c r="H15" s="303"/>
      <c r="I15" s="303"/>
      <c r="J15" s="303"/>
      <c r="K15" s="303">
        <v>6</v>
      </c>
      <c r="L15" s="303">
        <v>5</v>
      </c>
      <c r="M15" s="303">
        <v>2</v>
      </c>
      <c r="N15" s="23">
        <f t="shared" si="1"/>
        <v>60</v>
      </c>
      <c r="O15" s="23">
        <f>N15*0.65</f>
        <v>39</v>
      </c>
      <c r="P15" s="312"/>
      <c r="Q15" s="312"/>
      <c r="R15" s="312">
        <f t="shared" si="0"/>
        <v>39</v>
      </c>
      <c r="S15" s="303">
        <v>30</v>
      </c>
      <c r="T15" s="302"/>
      <c r="U15" s="137" t="s">
        <v>1245</v>
      </c>
    </row>
    <row r="16" ht="26.25" customHeight="1" spans="1:21">
      <c r="A16" s="297" t="s">
        <v>1789</v>
      </c>
      <c r="B16" s="298" t="s">
        <v>1790</v>
      </c>
      <c r="C16" s="298">
        <v>13284752643</v>
      </c>
      <c r="D16" s="299" t="s">
        <v>104</v>
      </c>
      <c r="E16" s="302"/>
      <c r="F16" s="305">
        <v>7</v>
      </c>
      <c r="G16" s="303"/>
      <c r="H16" s="303"/>
      <c r="I16" s="303"/>
      <c r="J16" s="303"/>
      <c r="K16" s="303">
        <v>10.4</v>
      </c>
      <c r="L16" s="303">
        <v>4</v>
      </c>
      <c r="M16" s="303">
        <v>1.8</v>
      </c>
      <c r="N16" s="23">
        <f t="shared" si="1"/>
        <v>74.88</v>
      </c>
      <c r="O16" s="23">
        <v>49</v>
      </c>
      <c r="P16" s="312"/>
      <c r="Q16" s="312"/>
      <c r="R16" s="312">
        <f t="shared" si="0"/>
        <v>49</v>
      </c>
      <c r="S16" s="303"/>
      <c r="T16" s="302"/>
      <c r="U16" s="137"/>
    </row>
    <row r="17" ht="26.25" customHeight="1" spans="1:21">
      <c r="A17" s="301" t="s">
        <v>1791</v>
      </c>
      <c r="B17" s="298" t="s">
        <v>1792</v>
      </c>
      <c r="C17" s="298">
        <v>13948152037</v>
      </c>
      <c r="D17" s="299" t="s">
        <v>143</v>
      </c>
      <c r="E17" s="302"/>
      <c r="F17" s="305">
        <v>8</v>
      </c>
      <c r="G17" s="303"/>
      <c r="H17" s="303"/>
      <c r="I17" s="303"/>
      <c r="J17" s="303"/>
      <c r="K17" s="303">
        <v>20</v>
      </c>
      <c r="L17" s="303">
        <v>5</v>
      </c>
      <c r="M17" s="303">
        <v>2</v>
      </c>
      <c r="N17" s="23">
        <f t="shared" si="1"/>
        <v>200</v>
      </c>
      <c r="O17" s="23">
        <f>N17*0.65</f>
        <v>130</v>
      </c>
      <c r="P17" s="312"/>
      <c r="Q17" s="312"/>
      <c r="R17" s="312">
        <f t="shared" si="0"/>
        <v>130</v>
      </c>
      <c r="S17" s="303">
        <v>32</v>
      </c>
      <c r="T17" s="302"/>
      <c r="U17" s="137" t="s">
        <v>1088</v>
      </c>
    </row>
    <row r="18" ht="26.25" customHeight="1" spans="1:21">
      <c r="A18" s="301" t="s">
        <v>1793</v>
      </c>
      <c r="B18" s="298" t="s">
        <v>1794</v>
      </c>
      <c r="C18" s="298">
        <v>15004941655</v>
      </c>
      <c r="D18" s="299" t="s">
        <v>104</v>
      </c>
      <c r="E18" s="302"/>
      <c r="F18" s="305">
        <v>12</v>
      </c>
      <c r="G18" s="305">
        <v>120</v>
      </c>
      <c r="H18" s="303"/>
      <c r="I18" s="303"/>
      <c r="J18" s="303"/>
      <c r="K18" s="303">
        <v>12</v>
      </c>
      <c r="L18" s="303">
        <v>4</v>
      </c>
      <c r="M18" s="303">
        <v>2</v>
      </c>
      <c r="N18" s="23">
        <f t="shared" si="1"/>
        <v>96</v>
      </c>
      <c r="O18" s="23">
        <v>62</v>
      </c>
      <c r="P18" s="312"/>
      <c r="Q18" s="312"/>
      <c r="R18" s="312">
        <f t="shared" si="0"/>
        <v>62</v>
      </c>
      <c r="S18" s="303"/>
      <c r="T18" s="302"/>
      <c r="U18" s="137"/>
    </row>
    <row r="19" ht="26.25" customHeight="1" spans="1:21">
      <c r="A19" s="298" t="s">
        <v>1795</v>
      </c>
      <c r="B19" s="298" t="s">
        <v>1796</v>
      </c>
      <c r="C19" s="298">
        <v>13739999744</v>
      </c>
      <c r="D19" s="299" t="s">
        <v>143</v>
      </c>
      <c r="E19" s="302"/>
      <c r="F19" s="305">
        <v>75</v>
      </c>
      <c r="G19" s="303"/>
      <c r="H19" s="303"/>
      <c r="I19" s="303"/>
      <c r="J19" s="303"/>
      <c r="K19" s="303">
        <v>18</v>
      </c>
      <c r="L19" s="303">
        <v>4.2</v>
      </c>
      <c r="M19" s="303">
        <v>1.8</v>
      </c>
      <c r="N19" s="23">
        <f t="shared" si="1"/>
        <v>136.08</v>
      </c>
      <c r="O19" s="23">
        <v>88</v>
      </c>
      <c r="P19" s="312"/>
      <c r="Q19" s="312"/>
      <c r="R19" s="312">
        <f t="shared" si="0"/>
        <v>88</v>
      </c>
      <c r="S19" s="303">
        <v>60</v>
      </c>
      <c r="T19" s="302"/>
      <c r="U19" s="137" t="s">
        <v>1088</v>
      </c>
    </row>
    <row r="20" ht="26.25" customHeight="1" spans="1:21">
      <c r="A20" s="306" t="s">
        <v>1797</v>
      </c>
      <c r="B20" s="298" t="s">
        <v>1798</v>
      </c>
      <c r="C20" s="298">
        <v>15104876300</v>
      </c>
      <c r="D20" s="299" t="s">
        <v>143</v>
      </c>
      <c r="E20" s="8"/>
      <c r="F20" s="8">
        <v>15</v>
      </c>
      <c r="G20" s="300"/>
      <c r="H20" s="300"/>
      <c r="I20" s="311"/>
      <c r="J20" s="311"/>
      <c r="K20" s="300">
        <v>8</v>
      </c>
      <c r="L20" s="300">
        <v>2.8</v>
      </c>
      <c r="M20" s="300">
        <v>1.7</v>
      </c>
      <c r="N20" s="23">
        <f t="shared" si="1"/>
        <v>38.08</v>
      </c>
      <c r="O20" s="23">
        <v>25</v>
      </c>
      <c r="P20" s="312"/>
      <c r="Q20" s="312"/>
      <c r="R20" s="312">
        <f t="shared" si="0"/>
        <v>25</v>
      </c>
      <c r="S20" s="300">
        <v>50</v>
      </c>
      <c r="T20" s="8"/>
      <c r="U20" s="137" t="s">
        <v>1088</v>
      </c>
    </row>
    <row r="21" ht="26.25" customHeight="1" spans="1:21">
      <c r="A21" s="297" t="s">
        <v>1799</v>
      </c>
      <c r="B21" s="298" t="s">
        <v>1800</v>
      </c>
      <c r="C21" s="298">
        <v>13948149142</v>
      </c>
      <c r="D21" s="299" t="s">
        <v>104</v>
      </c>
      <c r="E21" s="8"/>
      <c r="F21" s="8">
        <v>35</v>
      </c>
      <c r="G21" s="300"/>
      <c r="H21" s="300"/>
      <c r="I21" s="311"/>
      <c r="J21" s="311"/>
      <c r="K21" s="300">
        <v>10</v>
      </c>
      <c r="L21" s="300">
        <v>5.6</v>
      </c>
      <c r="M21" s="300">
        <v>1.9</v>
      </c>
      <c r="N21" s="23">
        <f t="shared" si="1"/>
        <v>106.4</v>
      </c>
      <c r="O21" s="23">
        <v>69</v>
      </c>
      <c r="P21" s="312"/>
      <c r="Q21" s="312"/>
      <c r="R21" s="312">
        <f t="shared" si="0"/>
        <v>69</v>
      </c>
      <c r="S21" s="300">
        <v>30</v>
      </c>
      <c r="T21" s="8"/>
      <c r="U21" s="137" t="s">
        <v>1088</v>
      </c>
    </row>
    <row r="22" ht="26.25" customHeight="1" spans="1:21">
      <c r="A22" s="297" t="s">
        <v>1801</v>
      </c>
      <c r="B22" s="298" t="s">
        <v>1800</v>
      </c>
      <c r="C22" s="298">
        <v>13948149142</v>
      </c>
      <c r="D22" s="299" t="s">
        <v>104</v>
      </c>
      <c r="E22" s="302"/>
      <c r="F22" s="303"/>
      <c r="G22" s="303"/>
      <c r="H22" s="303"/>
      <c r="I22" s="303"/>
      <c r="J22" s="303"/>
      <c r="K22" s="303">
        <v>19</v>
      </c>
      <c r="L22" s="303">
        <v>5.3</v>
      </c>
      <c r="M22" s="303">
        <v>2.3</v>
      </c>
      <c r="N22" s="23">
        <f t="shared" si="1"/>
        <v>231.61</v>
      </c>
      <c r="O22" s="23">
        <v>151</v>
      </c>
      <c r="P22" s="312"/>
      <c r="Q22" s="312"/>
      <c r="R22" s="312">
        <f t="shared" si="0"/>
        <v>151</v>
      </c>
      <c r="S22" s="303">
        <v>30</v>
      </c>
      <c r="T22" s="302"/>
      <c r="U22" s="137" t="s">
        <v>1088</v>
      </c>
    </row>
    <row r="23" ht="26.25" customHeight="1" spans="1:21">
      <c r="A23" s="297" t="s">
        <v>1802</v>
      </c>
      <c r="B23" s="298" t="s">
        <v>1803</v>
      </c>
      <c r="C23" s="298">
        <v>15134784439</v>
      </c>
      <c r="D23" s="299" t="s">
        <v>104</v>
      </c>
      <c r="E23" s="302"/>
      <c r="F23" s="305">
        <v>7</v>
      </c>
      <c r="G23" s="303"/>
      <c r="H23" s="303"/>
      <c r="I23" s="303"/>
      <c r="J23" s="303"/>
      <c r="K23" s="303">
        <v>20</v>
      </c>
      <c r="L23" s="303">
        <v>4</v>
      </c>
      <c r="M23" s="303">
        <v>1.8</v>
      </c>
      <c r="N23" s="23">
        <f t="shared" si="1"/>
        <v>144</v>
      </c>
      <c r="O23" s="23">
        <v>94</v>
      </c>
      <c r="P23" s="312"/>
      <c r="Q23" s="312"/>
      <c r="R23" s="312">
        <f t="shared" si="0"/>
        <v>94</v>
      </c>
      <c r="S23" s="303">
        <v>30</v>
      </c>
      <c r="T23" s="302"/>
      <c r="U23" s="137" t="s">
        <v>1088</v>
      </c>
    </row>
    <row r="24" ht="26.25" customHeight="1" spans="1:21">
      <c r="A24" s="297" t="s">
        <v>1804</v>
      </c>
      <c r="B24" s="298" t="s">
        <v>1805</v>
      </c>
      <c r="C24" s="298">
        <v>15547515874</v>
      </c>
      <c r="D24" s="299" t="s">
        <v>104</v>
      </c>
      <c r="E24" s="302"/>
      <c r="F24" s="303"/>
      <c r="G24" s="305">
        <v>110</v>
      </c>
      <c r="H24" s="303"/>
      <c r="I24" s="303"/>
      <c r="J24" s="303"/>
      <c r="K24" s="303">
        <v>13.5</v>
      </c>
      <c r="L24" s="303">
        <v>5.5</v>
      </c>
      <c r="M24" s="303">
        <v>1.9</v>
      </c>
      <c r="N24" s="23">
        <f t="shared" si="1"/>
        <v>141.075</v>
      </c>
      <c r="O24" s="23">
        <v>92</v>
      </c>
      <c r="P24" s="312"/>
      <c r="Q24" s="312"/>
      <c r="R24" s="312">
        <f t="shared" si="0"/>
        <v>92</v>
      </c>
      <c r="S24" s="303">
        <v>35</v>
      </c>
      <c r="T24" s="302"/>
      <c r="U24" s="137" t="s">
        <v>416</v>
      </c>
    </row>
    <row r="25" ht="26.25" customHeight="1" spans="1:21">
      <c r="A25" s="297" t="s">
        <v>1806</v>
      </c>
      <c r="B25" s="298" t="s">
        <v>1805</v>
      </c>
      <c r="C25" s="298">
        <v>15547515874</v>
      </c>
      <c r="D25" s="299" t="s">
        <v>104</v>
      </c>
      <c r="E25" s="8"/>
      <c r="F25" s="300"/>
      <c r="G25" s="300"/>
      <c r="H25" s="300"/>
      <c r="I25" s="311"/>
      <c r="J25" s="311"/>
      <c r="K25" s="313">
        <v>15.5</v>
      </c>
      <c r="L25" s="313">
        <v>4</v>
      </c>
      <c r="M25" s="313">
        <v>1.8</v>
      </c>
      <c r="N25" s="23">
        <f t="shared" si="1"/>
        <v>111.6</v>
      </c>
      <c r="O25" s="23">
        <v>73</v>
      </c>
      <c r="P25" s="312"/>
      <c r="Q25" s="312"/>
      <c r="R25" s="312">
        <f t="shared" si="0"/>
        <v>73</v>
      </c>
      <c r="S25" s="300">
        <v>36</v>
      </c>
      <c r="T25" s="8"/>
      <c r="U25" s="137" t="s">
        <v>313</v>
      </c>
    </row>
    <row r="26" ht="26.25" customHeight="1" spans="1:21">
      <c r="A26" s="306" t="s">
        <v>1807</v>
      </c>
      <c r="B26" s="298" t="s">
        <v>1808</v>
      </c>
      <c r="C26" s="298">
        <v>15047527914</v>
      </c>
      <c r="D26" s="299" t="s">
        <v>104</v>
      </c>
      <c r="E26" s="8"/>
      <c r="F26" s="8">
        <v>7</v>
      </c>
      <c r="G26" s="300"/>
      <c r="H26" s="300"/>
      <c r="I26" s="311"/>
      <c r="J26" s="311"/>
      <c r="K26" s="300">
        <v>11</v>
      </c>
      <c r="L26" s="300">
        <v>3.2</v>
      </c>
      <c r="M26" s="300">
        <v>1.8</v>
      </c>
      <c r="N26" s="23">
        <f t="shared" si="1"/>
        <v>63.36</v>
      </c>
      <c r="O26" s="23">
        <v>41</v>
      </c>
      <c r="P26" s="312"/>
      <c r="Q26" s="312"/>
      <c r="R26" s="312">
        <f t="shared" si="0"/>
        <v>41</v>
      </c>
      <c r="S26" s="300">
        <v>30</v>
      </c>
      <c r="T26" s="8"/>
      <c r="U26" s="137" t="s">
        <v>1266</v>
      </c>
    </row>
    <row r="27" ht="26.25" customHeight="1" spans="1:21">
      <c r="A27" s="297" t="s">
        <v>1809</v>
      </c>
      <c r="B27" s="298" t="s">
        <v>1810</v>
      </c>
      <c r="C27" s="298">
        <v>15248392433</v>
      </c>
      <c r="D27" s="299" t="s">
        <v>104</v>
      </c>
      <c r="E27" s="8"/>
      <c r="F27" s="300"/>
      <c r="G27" s="8">
        <v>65</v>
      </c>
      <c r="H27" s="300"/>
      <c r="I27" s="311"/>
      <c r="J27" s="311"/>
      <c r="K27" s="300">
        <v>9.5</v>
      </c>
      <c r="L27" s="300">
        <v>2.8</v>
      </c>
      <c r="M27" s="300">
        <v>1.8</v>
      </c>
      <c r="N27" s="23">
        <f t="shared" si="1"/>
        <v>47.88</v>
      </c>
      <c r="O27" s="23">
        <v>31</v>
      </c>
      <c r="P27" s="312"/>
      <c r="Q27" s="312"/>
      <c r="R27" s="312">
        <f t="shared" si="0"/>
        <v>31</v>
      </c>
      <c r="S27" s="300">
        <v>15</v>
      </c>
      <c r="T27" s="8"/>
      <c r="U27" s="137" t="s">
        <v>1088</v>
      </c>
    </row>
    <row r="28" ht="26.25" customHeight="1" spans="1:21">
      <c r="A28" s="297" t="s">
        <v>1811</v>
      </c>
      <c r="B28" s="298" t="s">
        <v>1812</v>
      </c>
      <c r="C28" s="298">
        <v>15848756879</v>
      </c>
      <c r="D28" s="299" t="s">
        <v>104</v>
      </c>
      <c r="E28" s="8"/>
      <c r="F28" s="8">
        <v>12</v>
      </c>
      <c r="G28" s="300"/>
      <c r="H28" s="300"/>
      <c r="I28" s="311"/>
      <c r="J28" s="311"/>
      <c r="K28" s="300">
        <v>16.5</v>
      </c>
      <c r="L28" s="300">
        <v>5.3</v>
      </c>
      <c r="M28" s="300">
        <v>1.9</v>
      </c>
      <c r="N28" s="23">
        <f t="shared" si="1"/>
        <v>166.155</v>
      </c>
      <c r="O28" s="23">
        <v>108</v>
      </c>
      <c r="P28" s="312"/>
      <c r="Q28" s="312"/>
      <c r="R28" s="312">
        <f t="shared" si="0"/>
        <v>108</v>
      </c>
      <c r="S28" s="300">
        <v>30</v>
      </c>
      <c r="T28" s="8"/>
      <c r="U28" s="137" t="s">
        <v>1088</v>
      </c>
    </row>
    <row r="29" ht="26.25" customHeight="1" spans="1:21">
      <c r="A29" s="297" t="s">
        <v>1813</v>
      </c>
      <c r="B29" s="298" t="s">
        <v>1814</v>
      </c>
      <c r="C29" s="298">
        <v>13948653986</v>
      </c>
      <c r="D29" s="299" t="s">
        <v>104</v>
      </c>
      <c r="E29" s="302"/>
      <c r="F29" s="305">
        <v>14</v>
      </c>
      <c r="G29" s="303"/>
      <c r="H29" s="303"/>
      <c r="I29" s="303"/>
      <c r="J29" s="303"/>
      <c r="K29" s="303">
        <v>18.5</v>
      </c>
      <c r="L29" s="303">
        <v>5.2</v>
      </c>
      <c r="M29" s="303">
        <v>1.9</v>
      </c>
      <c r="N29" s="23">
        <f t="shared" si="1"/>
        <v>182.78</v>
      </c>
      <c r="O29" s="23">
        <v>119</v>
      </c>
      <c r="P29" s="312"/>
      <c r="Q29" s="312"/>
      <c r="R29" s="312">
        <f t="shared" si="0"/>
        <v>119</v>
      </c>
      <c r="S29" s="303">
        <v>75</v>
      </c>
      <c r="T29" s="302"/>
      <c r="U29" s="137" t="s">
        <v>1088</v>
      </c>
    </row>
    <row r="30" ht="26.25" customHeight="1" spans="1:21">
      <c r="A30" s="297" t="s">
        <v>1815</v>
      </c>
      <c r="B30" s="298" t="s">
        <v>1816</v>
      </c>
      <c r="C30" s="298">
        <v>13848051906</v>
      </c>
      <c r="D30" s="299" t="s">
        <v>104</v>
      </c>
      <c r="E30" s="302"/>
      <c r="F30" s="303"/>
      <c r="G30" s="305">
        <v>115</v>
      </c>
      <c r="H30" s="303"/>
      <c r="I30" s="303"/>
      <c r="J30" s="303"/>
      <c r="K30" s="303">
        <v>10.8</v>
      </c>
      <c r="L30" s="303">
        <v>5.2</v>
      </c>
      <c r="M30" s="303">
        <v>1.8</v>
      </c>
      <c r="N30" s="23">
        <f t="shared" si="1"/>
        <v>101.088</v>
      </c>
      <c r="O30" s="23">
        <v>66</v>
      </c>
      <c r="P30" s="312"/>
      <c r="Q30" s="312"/>
      <c r="R30" s="312">
        <f t="shared" si="0"/>
        <v>66</v>
      </c>
      <c r="S30" s="303"/>
      <c r="T30" s="302"/>
      <c r="U30" s="137"/>
    </row>
    <row r="31" ht="26.25" customHeight="1" spans="1:21">
      <c r="A31" s="297" t="s">
        <v>1817</v>
      </c>
      <c r="B31" s="298" t="s">
        <v>1818</v>
      </c>
      <c r="C31" s="298">
        <v>15848366572</v>
      </c>
      <c r="D31" s="299" t="s">
        <v>143</v>
      </c>
      <c r="E31" s="302"/>
      <c r="F31" s="303"/>
      <c r="G31" s="305">
        <v>65</v>
      </c>
      <c r="H31" s="303"/>
      <c r="I31" s="303"/>
      <c r="J31" s="303"/>
      <c r="K31" s="303">
        <v>16.5</v>
      </c>
      <c r="L31" s="303">
        <v>4.6</v>
      </c>
      <c r="M31" s="303">
        <v>1.8</v>
      </c>
      <c r="N31" s="23">
        <f t="shared" si="1"/>
        <v>136.62</v>
      </c>
      <c r="O31" s="23">
        <v>89</v>
      </c>
      <c r="P31" s="312"/>
      <c r="Q31" s="312"/>
      <c r="R31" s="312">
        <f t="shared" si="0"/>
        <v>89</v>
      </c>
      <c r="S31" s="303">
        <v>60</v>
      </c>
      <c r="T31" s="302"/>
      <c r="U31" s="137" t="s">
        <v>1088</v>
      </c>
    </row>
    <row r="32" ht="26.25" customHeight="1" spans="1:21">
      <c r="A32" s="297" t="s">
        <v>1819</v>
      </c>
      <c r="B32" s="298" t="s">
        <v>1820</v>
      </c>
      <c r="C32" s="298">
        <v>18947354129</v>
      </c>
      <c r="D32" s="299" t="s">
        <v>104</v>
      </c>
      <c r="E32" s="8"/>
      <c r="F32" s="8">
        <v>5</v>
      </c>
      <c r="G32" s="300"/>
      <c r="H32" s="300"/>
      <c r="I32" s="311"/>
      <c r="J32" s="311"/>
      <c r="K32" s="300">
        <v>9.5</v>
      </c>
      <c r="L32" s="300">
        <v>3</v>
      </c>
      <c r="M32" s="300">
        <v>1.7</v>
      </c>
      <c r="N32" s="23">
        <f t="shared" si="1"/>
        <v>48.45</v>
      </c>
      <c r="O32" s="23">
        <v>31</v>
      </c>
      <c r="P32" s="312"/>
      <c r="Q32" s="312"/>
      <c r="R32" s="312">
        <f t="shared" si="0"/>
        <v>31</v>
      </c>
      <c r="S32" s="300">
        <v>15</v>
      </c>
      <c r="T32" s="8"/>
      <c r="U32" s="137" t="s">
        <v>286</v>
      </c>
    </row>
    <row r="33" ht="26.25" customHeight="1" spans="1:21">
      <c r="A33" s="297" t="s">
        <v>1821</v>
      </c>
      <c r="B33" s="298" t="s">
        <v>1822</v>
      </c>
      <c r="C33" s="298">
        <v>15004916362</v>
      </c>
      <c r="D33" s="299" t="s">
        <v>104</v>
      </c>
      <c r="E33" s="8"/>
      <c r="F33" s="8">
        <v>23</v>
      </c>
      <c r="G33" s="300"/>
      <c r="H33" s="300"/>
      <c r="I33" s="311"/>
      <c r="J33" s="311"/>
      <c r="K33" s="300">
        <v>19</v>
      </c>
      <c r="L33" s="300">
        <v>5.5</v>
      </c>
      <c r="M33" s="300">
        <v>1.9</v>
      </c>
      <c r="N33" s="23">
        <f t="shared" si="1"/>
        <v>198.55</v>
      </c>
      <c r="O33" s="23">
        <v>130</v>
      </c>
      <c r="P33" s="312"/>
      <c r="Q33" s="312"/>
      <c r="R33" s="312">
        <f t="shared" si="0"/>
        <v>130</v>
      </c>
      <c r="S33" s="300">
        <v>60</v>
      </c>
      <c r="T33" s="8"/>
      <c r="U33" s="137" t="s">
        <v>1088</v>
      </c>
    </row>
    <row r="34" ht="26.25" customHeight="1" spans="1:21">
      <c r="A34" s="297" t="s">
        <v>1823</v>
      </c>
      <c r="B34" s="298" t="s">
        <v>1824</v>
      </c>
      <c r="C34" s="298">
        <v>13739999482</v>
      </c>
      <c r="D34" s="299" t="s">
        <v>104</v>
      </c>
      <c r="E34" s="8"/>
      <c r="F34" s="8">
        <v>41</v>
      </c>
      <c r="G34" s="300"/>
      <c r="H34" s="300"/>
      <c r="I34" s="311"/>
      <c r="J34" s="311"/>
      <c r="K34" s="300">
        <v>16</v>
      </c>
      <c r="L34" s="300">
        <v>5</v>
      </c>
      <c r="M34" s="300">
        <v>1.8</v>
      </c>
      <c r="N34" s="23">
        <f t="shared" si="1"/>
        <v>144</v>
      </c>
      <c r="O34" s="23">
        <v>94</v>
      </c>
      <c r="P34" s="312"/>
      <c r="Q34" s="312"/>
      <c r="R34" s="312">
        <f t="shared" si="0"/>
        <v>94</v>
      </c>
      <c r="S34" s="300"/>
      <c r="T34" s="8"/>
      <c r="U34" s="137"/>
    </row>
    <row r="35" ht="26.25" customHeight="1" spans="1:21">
      <c r="A35" s="297" t="s">
        <v>1825</v>
      </c>
      <c r="B35" s="298" t="s">
        <v>1824</v>
      </c>
      <c r="C35" s="298">
        <v>13739999482</v>
      </c>
      <c r="D35" s="299" t="s">
        <v>104</v>
      </c>
      <c r="E35" s="8"/>
      <c r="F35" s="300"/>
      <c r="G35" s="300"/>
      <c r="H35" s="300"/>
      <c r="I35" s="311"/>
      <c r="J35" s="311"/>
      <c r="K35" s="300">
        <v>17</v>
      </c>
      <c r="L35" s="300">
        <v>5</v>
      </c>
      <c r="M35" s="312">
        <v>2</v>
      </c>
      <c r="N35" s="23">
        <f t="shared" si="1"/>
        <v>170</v>
      </c>
      <c r="O35" s="23">
        <v>111</v>
      </c>
      <c r="P35" s="312"/>
      <c r="Q35" s="312"/>
      <c r="R35" s="312">
        <f t="shared" si="0"/>
        <v>111</v>
      </c>
      <c r="S35" s="300">
        <v>45</v>
      </c>
      <c r="T35" s="8"/>
      <c r="U35" s="137" t="s">
        <v>1283</v>
      </c>
    </row>
    <row r="36" ht="26.25" customHeight="1" spans="1:21">
      <c r="A36" s="297" t="s">
        <v>1826</v>
      </c>
      <c r="B36" s="298" t="s">
        <v>1824</v>
      </c>
      <c r="C36" s="298">
        <v>13739999482</v>
      </c>
      <c r="D36" s="299" t="s">
        <v>104</v>
      </c>
      <c r="E36" s="302"/>
      <c r="F36" s="303"/>
      <c r="G36" s="303"/>
      <c r="H36" s="303"/>
      <c r="I36" s="303"/>
      <c r="J36" s="303"/>
      <c r="K36" s="303">
        <v>23</v>
      </c>
      <c r="L36" s="303">
        <v>6</v>
      </c>
      <c r="M36" s="303">
        <v>2</v>
      </c>
      <c r="N36" s="23">
        <f t="shared" si="1"/>
        <v>276</v>
      </c>
      <c r="O36" s="23">
        <v>179</v>
      </c>
      <c r="P36" s="312"/>
      <c r="Q36" s="312"/>
      <c r="R36" s="312">
        <f t="shared" si="0"/>
        <v>179</v>
      </c>
      <c r="S36" s="303">
        <v>40</v>
      </c>
      <c r="T36" s="302"/>
      <c r="U36" s="137" t="s">
        <v>1088</v>
      </c>
    </row>
    <row r="37" ht="26.25" customHeight="1" spans="1:21">
      <c r="A37" s="297" t="s">
        <v>1827</v>
      </c>
      <c r="B37" s="298" t="s">
        <v>1828</v>
      </c>
      <c r="C37" s="298">
        <v>15048553049</v>
      </c>
      <c r="D37" s="299" t="s">
        <v>143</v>
      </c>
      <c r="E37" s="302"/>
      <c r="F37" s="305">
        <v>23</v>
      </c>
      <c r="G37" s="303"/>
      <c r="H37" s="303"/>
      <c r="I37" s="303"/>
      <c r="J37" s="303"/>
      <c r="K37" s="303">
        <v>11.5</v>
      </c>
      <c r="L37" s="303">
        <v>4</v>
      </c>
      <c r="M37" s="303">
        <v>1.8</v>
      </c>
      <c r="N37" s="23">
        <f t="shared" si="1"/>
        <v>82.8</v>
      </c>
      <c r="O37" s="23">
        <v>54</v>
      </c>
      <c r="P37" s="312"/>
      <c r="Q37" s="312"/>
      <c r="R37" s="312">
        <f t="shared" si="0"/>
        <v>54</v>
      </c>
      <c r="S37" s="303">
        <v>50</v>
      </c>
      <c r="T37" s="302"/>
      <c r="U37" s="137" t="s">
        <v>286</v>
      </c>
    </row>
    <row r="38" ht="26.25" customHeight="1" spans="1:21">
      <c r="A38" s="297" t="s">
        <v>1829</v>
      </c>
      <c r="B38" s="298" t="s">
        <v>1830</v>
      </c>
      <c r="C38" s="298">
        <v>15647527916</v>
      </c>
      <c r="D38" s="299" t="s">
        <v>104</v>
      </c>
      <c r="E38" s="299"/>
      <c r="F38" s="8">
        <v>35</v>
      </c>
      <c r="G38" s="300"/>
      <c r="H38" s="300"/>
      <c r="I38" s="311"/>
      <c r="J38" s="311"/>
      <c r="K38" s="300">
        <v>10.5</v>
      </c>
      <c r="L38" s="300">
        <v>4.2</v>
      </c>
      <c r="M38" s="300">
        <v>1.9</v>
      </c>
      <c r="N38" s="23">
        <f t="shared" si="1"/>
        <v>83.79</v>
      </c>
      <c r="O38" s="23">
        <v>54</v>
      </c>
      <c r="P38" s="312"/>
      <c r="Q38" s="312"/>
      <c r="R38" s="312">
        <f t="shared" si="0"/>
        <v>54</v>
      </c>
      <c r="S38" s="300">
        <v>24</v>
      </c>
      <c r="T38" s="8"/>
      <c r="U38" s="302" t="s">
        <v>1088</v>
      </c>
    </row>
    <row r="39" ht="26.25" customHeight="1" spans="1:21">
      <c r="A39" s="301" t="s">
        <v>1831</v>
      </c>
      <c r="B39" s="298" t="s">
        <v>1832</v>
      </c>
      <c r="C39" s="298">
        <v>18047509938</v>
      </c>
      <c r="D39" s="299" t="s">
        <v>104</v>
      </c>
      <c r="E39" s="299"/>
      <c r="F39" s="8">
        <v>13</v>
      </c>
      <c r="G39" s="300"/>
      <c r="H39" s="300"/>
      <c r="I39" s="311"/>
      <c r="J39" s="311"/>
      <c r="K39" s="300">
        <v>12</v>
      </c>
      <c r="L39" s="300">
        <v>2</v>
      </c>
      <c r="M39" s="300">
        <v>1.6</v>
      </c>
      <c r="N39" s="23">
        <f t="shared" si="1"/>
        <v>38.4</v>
      </c>
      <c r="O39" s="23">
        <v>25</v>
      </c>
      <c r="P39" s="312"/>
      <c r="Q39" s="312"/>
      <c r="R39" s="312">
        <f t="shared" si="0"/>
        <v>25</v>
      </c>
      <c r="S39" s="300">
        <v>15</v>
      </c>
      <c r="T39" s="8"/>
      <c r="U39" s="302" t="s">
        <v>1238</v>
      </c>
    </row>
    <row r="40" ht="26.25" customHeight="1" spans="1:21">
      <c r="A40" s="297" t="s">
        <v>1833</v>
      </c>
      <c r="B40" s="298" t="s">
        <v>1834</v>
      </c>
      <c r="C40" s="298">
        <v>13948144363</v>
      </c>
      <c r="D40" s="299" t="s">
        <v>104</v>
      </c>
      <c r="E40" s="299"/>
      <c r="F40" s="300"/>
      <c r="G40" s="8">
        <v>66</v>
      </c>
      <c r="H40" s="300"/>
      <c r="I40" s="311"/>
      <c r="J40" s="311"/>
      <c r="K40" s="300">
        <v>6</v>
      </c>
      <c r="L40" s="300">
        <v>4</v>
      </c>
      <c r="M40" s="300">
        <v>1.7</v>
      </c>
      <c r="N40" s="23">
        <f t="shared" si="1"/>
        <v>40.8</v>
      </c>
      <c r="O40" s="23">
        <v>27</v>
      </c>
      <c r="P40" s="312"/>
      <c r="Q40" s="312"/>
      <c r="R40" s="312">
        <f t="shared" si="0"/>
        <v>27</v>
      </c>
      <c r="S40" s="300">
        <v>70</v>
      </c>
      <c r="T40" s="8"/>
      <c r="U40" s="137" t="s">
        <v>286</v>
      </c>
    </row>
    <row r="41" ht="26.25" customHeight="1" spans="1:21">
      <c r="A41" s="298" t="s">
        <v>1835</v>
      </c>
      <c r="B41" s="298" t="s">
        <v>1836</v>
      </c>
      <c r="C41" s="298">
        <v>15849512767</v>
      </c>
      <c r="D41" s="299" t="s">
        <v>104</v>
      </c>
      <c r="E41" s="299"/>
      <c r="F41" s="8">
        <v>35</v>
      </c>
      <c r="G41" s="300"/>
      <c r="H41" s="300"/>
      <c r="I41" s="311"/>
      <c r="J41" s="311"/>
      <c r="K41" s="300">
        <v>17</v>
      </c>
      <c r="L41" s="300">
        <v>4.5</v>
      </c>
      <c r="M41" s="300">
        <v>2</v>
      </c>
      <c r="N41" s="23">
        <f t="shared" si="1"/>
        <v>153</v>
      </c>
      <c r="O41" s="23">
        <v>99</v>
      </c>
      <c r="P41" s="312"/>
      <c r="Q41" s="312"/>
      <c r="R41" s="312">
        <f t="shared" si="0"/>
        <v>99</v>
      </c>
      <c r="S41" s="300"/>
      <c r="T41" s="8"/>
      <c r="U41" s="137"/>
    </row>
    <row r="42" ht="26.25" customHeight="1" spans="1:21">
      <c r="A42" s="297" t="s">
        <v>1837</v>
      </c>
      <c r="B42" s="298" t="s">
        <v>1838</v>
      </c>
      <c r="C42" s="298">
        <v>18647558718</v>
      </c>
      <c r="D42" s="299" t="s">
        <v>104</v>
      </c>
      <c r="E42" s="8"/>
      <c r="F42" s="8">
        <v>30</v>
      </c>
      <c r="G42" s="300"/>
      <c r="H42" s="300"/>
      <c r="I42" s="311"/>
      <c r="J42" s="311"/>
      <c r="K42" s="300">
        <v>15</v>
      </c>
      <c r="L42" s="300">
        <v>6</v>
      </c>
      <c r="M42" s="300">
        <v>1.9</v>
      </c>
      <c r="N42" s="23">
        <f t="shared" si="1"/>
        <v>171</v>
      </c>
      <c r="O42" s="23">
        <v>111</v>
      </c>
      <c r="P42" s="312"/>
      <c r="Q42" s="312"/>
      <c r="R42" s="312">
        <f t="shared" si="0"/>
        <v>111</v>
      </c>
      <c r="S42" s="300">
        <v>60</v>
      </c>
      <c r="T42" s="8"/>
      <c r="U42" s="137" t="s">
        <v>1297</v>
      </c>
    </row>
    <row r="43" ht="26.25" customHeight="1" spans="1:21">
      <c r="A43" s="297" t="s">
        <v>1839</v>
      </c>
      <c r="B43" s="298" t="s">
        <v>1840</v>
      </c>
      <c r="C43" s="298">
        <v>13039538370</v>
      </c>
      <c r="D43" s="299" t="s">
        <v>104</v>
      </c>
      <c r="E43" s="302"/>
      <c r="F43" s="305">
        <v>32</v>
      </c>
      <c r="G43" s="303"/>
      <c r="H43" s="303"/>
      <c r="I43" s="303"/>
      <c r="J43" s="303"/>
      <c r="K43" s="303">
        <v>18</v>
      </c>
      <c r="L43" s="303">
        <v>4.5</v>
      </c>
      <c r="M43" s="303">
        <v>2</v>
      </c>
      <c r="N43" s="23">
        <f t="shared" si="1"/>
        <v>162</v>
      </c>
      <c r="O43" s="23">
        <v>105</v>
      </c>
      <c r="P43" s="312"/>
      <c r="Q43" s="312"/>
      <c r="R43" s="312">
        <f t="shared" si="0"/>
        <v>105</v>
      </c>
      <c r="S43" s="303">
        <v>45</v>
      </c>
      <c r="T43" s="302"/>
      <c r="U43" s="137" t="s">
        <v>1283</v>
      </c>
    </row>
    <row r="44" ht="26.25" customHeight="1" spans="1:21">
      <c r="A44" s="306" t="s">
        <v>1841</v>
      </c>
      <c r="B44" s="298" t="s">
        <v>1842</v>
      </c>
      <c r="C44" s="298">
        <v>18747859383</v>
      </c>
      <c r="D44" s="299" t="s">
        <v>104</v>
      </c>
      <c r="E44" s="302"/>
      <c r="F44" s="303"/>
      <c r="G44" s="305">
        <v>120</v>
      </c>
      <c r="H44" s="303"/>
      <c r="I44" s="303"/>
      <c r="J44" s="303"/>
      <c r="K44" s="303">
        <v>16</v>
      </c>
      <c r="L44" s="303">
        <v>4.5</v>
      </c>
      <c r="M44" s="303">
        <v>1.7</v>
      </c>
      <c r="N44" s="23">
        <v>160</v>
      </c>
      <c r="O44" s="23">
        <v>104</v>
      </c>
      <c r="P44" s="312"/>
      <c r="Q44" s="312"/>
      <c r="R44" s="312">
        <f t="shared" si="0"/>
        <v>104</v>
      </c>
      <c r="S44" s="303">
        <v>80</v>
      </c>
      <c r="T44" s="302"/>
      <c r="U44" s="137" t="s">
        <v>1088</v>
      </c>
    </row>
    <row r="45" ht="26.25" customHeight="1" spans="1:21">
      <c r="A45" s="297" t="s">
        <v>1843</v>
      </c>
      <c r="B45" s="298" t="s">
        <v>1844</v>
      </c>
      <c r="C45" s="298">
        <v>15849531430</v>
      </c>
      <c r="D45" s="299" t="s">
        <v>104</v>
      </c>
      <c r="E45" s="8"/>
      <c r="F45" s="300"/>
      <c r="G45" s="8">
        <v>150</v>
      </c>
      <c r="H45" s="300"/>
      <c r="I45" s="311"/>
      <c r="J45" s="311"/>
      <c r="K45" s="300">
        <v>7</v>
      </c>
      <c r="L45" s="300">
        <v>5</v>
      </c>
      <c r="M45" s="300">
        <v>1.8</v>
      </c>
      <c r="N45" s="23">
        <v>70</v>
      </c>
      <c r="O45" s="23">
        <v>46</v>
      </c>
      <c r="P45" s="312"/>
      <c r="Q45" s="312"/>
      <c r="R45" s="312">
        <f t="shared" si="0"/>
        <v>46</v>
      </c>
      <c r="S45" s="300">
        <v>30</v>
      </c>
      <c r="T45" s="8"/>
      <c r="U45" s="302" t="s">
        <v>1238</v>
      </c>
    </row>
    <row r="46" ht="26.25" customHeight="1" spans="1:21">
      <c r="A46" s="297" t="s">
        <v>1845</v>
      </c>
      <c r="B46" s="298" t="s">
        <v>1846</v>
      </c>
      <c r="C46" s="298">
        <v>15924472778</v>
      </c>
      <c r="D46" s="299" t="s">
        <v>104</v>
      </c>
      <c r="E46" s="8"/>
      <c r="F46" s="300"/>
      <c r="G46" s="8">
        <v>120</v>
      </c>
      <c r="H46" s="300"/>
      <c r="I46" s="311"/>
      <c r="J46" s="311"/>
      <c r="K46" s="300">
        <v>13</v>
      </c>
      <c r="L46" s="300">
        <v>5</v>
      </c>
      <c r="M46" s="300">
        <v>1.8</v>
      </c>
      <c r="N46" s="23">
        <v>130</v>
      </c>
      <c r="O46" s="23">
        <v>85</v>
      </c>
      <c r="P46" s="312"/>
      <c r="Q46" s="312"/>
      <c r="R46" s="312">
        <f t="shared" si="0"/>
        <v>85</v>
      </c>
      <c r="S46" s="300">
        <v>42</v>
      </c>
      <c r="T46" s="8"/>
      <c r="U46" s="302" t="s">
        <v>1235</v>
      </c>
    </row>
    <row r="47" ht="26.25" customHeight="1" spans="1:21">
      <c r="A47" s="297" t="s">
        <v>1847</v>
      </c>
      <c r="B47" s="298" t="s">
        <v>1848</v>
      </c>
      <c r="C47" s="298">
        <v>13948549926</v>
      </c>
      <c r="D47" s="299" t="s">
        <v>104</v>
      </c>
      <c r="E47" s="8"/>
      <c r="F47" s="8">
        <v>7</v>
      </c>
      <c r="G47" s="300"/>
      <c r="H47" s="300"/>
      <c r="I47" s="311"/>
      <c r="J47" s="311"/>
      <c r="K47" s="300">
        <v>13</v>
      </c>
      <c r="L47" s="300">
        <v>5</v>
      </c>
      <c r="M47" s="300">
        <v>1.8</v>
      </c>
      <c r="N47" s="23">
        <v>130</v>
      </c>
      <c r="O47" s="23">
        <v>85</v>
      </c>
      <c r="P47" s="312"/>
      <c r="Q47" s="312"/>
      <c r="R47" s="312">
        <f t="shared" si="0"/>
        <v>85</v>
      </c>
      <c r="S47" s="300">
        <v>15</v>
      </c>
      <c r="T47" s="8"/>
      <c r="U47" s="302" t="s">
        <v>1088</v>
      </c>
    </row>
    <row r="48" ht="26.25" customHeight="1" spans="1:21">
      <c r="A48" s="307" t="s">
        <v>1849</v>
      </c>
      <c r="B48" s="298" t="s">
        <v>1850</v>
      </c>
      <c r="C48" s="298">
        <v>13948356546</v>
      </c>
      <c r="D48" s="299" t="s">
        <v>143</v>
      </c>
      <c r="E48" s="302"/>
      <c r="F48" s="303"/>
      <c r="G48" s="305">
        <v>56</v>
      </c>
      <c r="H48" s="303"/>
      <c r="I48" s="303"/>
      <c r="J48" s="303"/>
      <c r="K48" s="303">
        <v>6</v>
      </c>
      <c r="L48" s="303">
        <v>2</v>
      </c>
      <c r="M48" s="303">
        <v>1.6</v>
      </c>
      <c r="N48" s="23">
        <v>24</v>
      </c>
      <c r="O48" s="23">
        <v>16</v>
      </c>
      <c r="P48" s="312"/>
      <c r="Q48" s="312"/>
      <c r="R48" s="312">
        <f t="shared" si="0"/>
        <v>16</v>
      </c>
      <c r="S48" s="303">
        <v>52</v>
      </c>
      <c r="T48" s="302"/>
      <c r="U48" s="302" t="s">
        <v>1310</v>
      </c>
    </row>
    <row r="49" ht="26.25" customHeight="1" spans="1:21">
      <c r="A49" s="297" t="s">
        <v>1851</v>
      </c>
      <c r="B49" s="298" t="s">
        <v>1852</v>
      </c>
      <c r="C49" s="298">
        <v>13948586860</v>
      </c>
      <c r="D49" s="299" t="s">
        <v>104</v>
      </c>
      <c r="E49" s="302"/>
      <c r="F49" s="305">
        <v>130</v>
      </c>
      <c r="G49" s="303"/>
      <c r="H49" s="303"/>
      <c r="I49" s="303"/>
      <c r="J49" s="303"/>
      <c r="K49" s="303">
        <v>25</v>
      </c>
      <c r="L49" s="303">
        <v>4.5</v>
      </c>
      <c r="M49" s="303">
        <v>2</v>
      </c>
      <c r="N49" s="23">
        <v>250</v>
      </c>
      <c r="O49" s="23">
        <v>163</v>
      </c>
      <c r="P49" s="312"/>
      <c r="Q49" s="312"/>
      <c r="R49" s="312">
        <f t="shared" si="0"/>
        <v>163</v>
      </c>
      <c r="S49" s="303">
        <v>15</v>
      </c>
      <c r="T49" s="302"/>
      <c r="U49" s="302" t="s">
        <v>463</v>
      </c>
    </row>
    <row r="50" ht="26.25" customHeight="1" spans="1:21">
      <c r="A50" s="297" t="s">
        <v>1853</v>
      </c>
      <c r="B50" s="298" t="s">
        <v>1852</v>
      </c>
      <c r="C50" s="298">
        <v>13948586860</v>
      </c>
      <c r="D50" s="299" t="s">
        <v>104</v>
      </c>
      <c r="E50" s="8"/>
      <c r="F50" s="300"/>
      <c r="G50" s="300"/>
      <c r="H50" s="300"/>
      <c r="I50" s="311"/>
      <c r="J50" s="311"/>
      <c r="K50" s="300">
        <v>20</v>
      </c>
      <c r="L50" s="300">
        <v>4.6</v>
      </c>
      <c r="M50" s="300">
        <v>2.1</v>
      </c>
      <c r="N50" s="23">
        <v>200</v>
      </c>
      <c r="O50" s="23">
        <v>130</v>
      </c>
      <c r="P50" s="312"/>
      <c r="Q50" s="312"/>
      <c r="R50" s="312">
        <f t="shared" si="0"/>
        <v>130</v>
      </c>
      <c r="S50" s="300">
        <v>31</v>
      </c>
      <c r="T50" s="8"/>
      <c r="U50" s="137" t="s">
        <v>463</v>
      </c>
    </row>
    <row r="51" ht="26.25" customHeight="1" spans="1:21">
      <c r="A51" s="297" t="s">
        <v>1854</v>
      </c>
      <c r="B51" s="298" t="s">
        <v>1852</v>
      </c>
      <c r="C51" s="298">
        <v>13948586860</v>
      </c>
      <c r="D51" s="299" t="s">
        <v>104</v>
      </c>
      <c r="E51" s="8"/>
      <c r="F51" s="300"/>
      <c r="G51" s="300"/>
      <c r="H51" s="300"/>
      <c r="I51" s="311"/>
      <c r="J51" s="311"/>
      <c r="K51" s="313">
        <v>26</v>
      </c>
      <c r="L51" s="313">
        <v>4.5</v>
      </c>
      <c r="M51" s="313">
        <v>2.2</v>
      </c>
      <c r="N51" s="23">
        <v>260</v>
      </c>
      <c r="O51" s="23">
        <v>169</v>
      </c>
      <c r="P51" s="312"/>
      <c r="Q51" s="312"/>
      <c r="R51" s="312">
        <f t="shared" si="0"/>
        <v>169</v>
      </c>
      <c r="S51" s="300">
        <v>45</v>
      </c>
      <c r="T51" s="8"/>
      <c r="U51" s="137" t="s">
        <v>1088</v>
      </c>
    </row>
    <row r="52" ht="26.25" customHeight="1" spans="1:21">
      <c r="A52" s="297" t="s">
        <v>1855</v>
      </c>
      <c r="B52" s="298" t="s">
        <v>1852</v>
      </c>
      <c r="C52" s="298">
        <v>13948586860</v>
      </c>
      <c r="D52" s="299" t="s">
        <v>104</v>
      </c>
      <c r="E52" s="302"/>
      <c r="F52" s="303"/>
      <c r="G52" s="303"/>
      <c r="H52" s="303"/>
      <c r="I52" s="303"/>
      <c r="J52" s="303"/>
      <c r="K52" s="303">
        <v>24</v>
      </c>
      <c r="L52" s="303">
        <v>4.6</v>
      </c>
      <c r="M52" s="303">
        <v>2.1</v>
      </c>
      <c r="N52" s="23">
        <v>240</v>
      </c>
      <c r="O52" s="23">
        <v>156</v>
      </c>
      <c r="P52" s="312"/>
      <c r="Q52" s="312"/>
      <c r="R52" s="312">
        <f t="shared" si="0"/>
        <v>156</v>
      </c>
      <c r="S52" s="303">
        <v>20</v>
      </c>
      <c r="T52" s="302"/>
      <c r="U52" s="137" t="s">
        <v>1319</v>
      </c>
    </row>
    <row r="53" ht="26.25" customHeight="1" spans="1:21">
      <c r="A53" s="297" t="s">
        <v>1856</v>
      </c>
      <c r="B53" s="298" t="s">
        <v>1852</v>
      </c>
      <c r="C53" s="298">
        <v>13948586860</v>
      </c>
      <c r="D53" s="299" t="s">
        <v>104</v>
      </c>
      <c r="E53" s="302"/>
      <c r="F53" s="303"/>
      <c r="G53" s="303"/>
      <c r="H53" s="303"/>
      <c r="I53" s="303"/>
      <c r="J53" s="303"/>
      <c r="K53" s="303">
        <v>27</v>
      </c>
      <c r="L53" s="303">
        <v>4.8</v>
      </c>
      <c r="M53" s="303">
        <v>2.2</v>
      </c>
      <c r="N53" s="23">
        <v>270</v>
      </c>
      <c r="O53" s="23">
        <v>176</v>
      </c>
      <c r="P53" s="312"/>
      <c r="Q53" s="312"/>
      <c r="R53" s="312">
        <f t="shared" si="0"/>
        <v>176</v>
      </c>
      <c r="S53" s="303">
        <v>30</v>
      </c>
      <c r="T53" s="302"/>
      <c r="U53" s="8" t="s">
        <v>1238</v>
      </c>
    </row>
    <row r="54" ht="26.25" customHeight="1" spans="1:21">
      <c r="A54" s="297" t="s">
        <v>1857</v>
      </c>
      <c r="B54" s="298" t="s">
        <v>1858</v>
      </c>
      <c r="C54" s="298">
        <v>13847533449</v>
      </c>
      <c r="D54" s="299" t="s">
        <v>104</v>
      </c>
      <c r="E54" s="302"/>
      <c r="F54" s="305">
        <v>18</v>
      </c>
      <c r="G54" s="305">
        <v>33</v>
      </c>
      <c r="H54" s="303"/>
      <c r="I54" s="303"/>
      <c r="J54" s="303"/>
      <c r="K54" s="303">
        <v>23</v>
      </c>
      <c r="L54" s="303">
        <v>2.6</v>
      </c>
      <c r="M54" s="303">
        <v>1.8</v>
      </c>
      <c r="N54" s="23">
        <v>138</v>
      </c>
      <c r="O54" s="23">
        <v>90</v>
      </c>
      <c r="P54" s="312"/>
      <c r="Q54" s="312"/>
      <c r="R54" s="312">
        <v>90</v>
      </c>
      <c r="S54" s="303">
        <v>45</v>
      </c>
      <c r="T54" s="302"/>
      <c r="U54" s="137" t="s">
        <v>442</v>
      </c>
    </row>
    <row r="55" ht="26.25" customHeight="1" spans="1:21">
      <c r="A55" s="297" t="s">
        <v>1859</v>
      </c>
      <c r="B55" s="298" t="s">
        <v>1858</v>
      </c>
      <c r="C55" s="298">
        <v>13847533449</v>
      </c>
      <c r="D55" s="299" t="s">
        <v>104</v>
      </c>
      <c r="E55" s="302"/>
      <c r="F55" s="303"/>
      <c r="G55" s="303"/>
      <c r="H55" s="303"/>
      <c r="I55" s="303"/>
      <c r="J55" s="303"/>
      <c r="K55" s="303">
        <v>18</v>
      </c>
      <c r="L55" s="303">
        <v>2.7</v>
      </c>
      <c r="M55" s="303">
        <v>1.7</v>
      </c>
      <c r="N55" s="23">
        <v>108</v>
      </c>
      <c r="O55" s="23">
        <v>70</v>
      </c>
      <c r="P55" s="312"/>
      <c r="Q55" s="312"/>
      <c r="R55" s="312">
        <f t="shared" si="0"/>
        <v>70</v>
      </c>
      <c r="S55" s="303"/>
      <c r="T55" s="302"/>
      <c r="U55" s="137"/>
    </row>
    <row r="56" ht="26.25" customHeight="1" spans="1:21">
      <c r="A56" s="301" t="s">
        <v>1860</v>
      </c>
      <c r="B56" s="298" t="s">
        <v>1861</v>
      </c>
      <c r="C56" s="298">
        <v>15114727800</v>
      </c>
      <c r="D56" s="299" t="s">
        <v>104</v>
      </c>
      <c r="E56" s="8"/>
      <c r="F56" s="300"/>
      <c r="G56" s="300">
        <v>65</v>
      </c>
      <c r="H56" s="300"/>
      <c r="I56" s="311"/>
      <c r="J56" s="311"/>
      <c r="K56" s="313">
        <v>12</v>
      </c>
      <c r="L56" s="313">
        <v>5</v>
      </c>
      <c r="M56" s="313">
        <v>2</v>
      </c>
      <c r="N56" s="23">
        <f t="shared" si="1"/>
        <v>120</v>
      </c>
      <c r="O56" s="23">
        <f>N56*0.65</f>
        <v>78</v>
      </c>
      <c r="P56" s="312"/>
      <c r="Q56" s="312"/>
      <c r="R56" s="312">
        <f t="shared" si="0"/>
        <v>78</v>
      </c>
      <c r="S56" s="300">
        <v>45</v>
      </c>
      <c r="T56" s="8"/>
      <c r="U56" s="137" t="s">
        <v>1088</v>
      </c>
    </row>
    <row r="57" s="28" customFormat="1" ht="26.25" customHeight="1" spans="1:21">
      <c r="A57" s="16" t="s">
        <v>72</v>
      </c>
      <c r="B57" s="17"/>
      <c r="C57" s="18"/>
      <c r="D57" s="302"/>
      <c r="E57" s="302"/>
      <c r="F57" s="303">
        <f>SUM(F7:F56)</f>
        <v>731</v>
      </c>
      <c r="G57" s="303">
        <f>SUM(G7:G56)</f>
        <v>1148</v>
      </c>
      <c r="H57" s="303"/>
      <c r="I57" s="303">
        <f>SUM(I7:I56)</f>
        <v>0</v>
      </c>
      <c r="J57" s="303"/>
      <c r="K57" s="303"/>
      <c r="L57" s="303"/>
      <c r="M57" s="303"/>
      <c r="N57" s="312">
        <f>SUM(N7:N56)</f>
        <v>6986.598</v>
      </c>
      <c r="O57" s="312">
        <f>SUM(O43:O56)</f>
        <v>1473</v>
      </c>
      <c r="P57" s="314"/>
      <c r="Q57" s="314"/>
      <c r="R57" s="312">
        <f>SUM(R43:R56)</f>
        <v>1473</v>
      </c>
      <c r="S57" s="19">
        <f>SUM(S7:S56)</f>
        <v>1763</v>
      </c>
      <c r="T57" s="19"/>
      <c r="U57" s="26"/>
    </row>
    <row r="58" customFormat="1" ht="21" customHeight="1" spans="1:8">
      <c r="A58" t="s">
        <v>1332</v>
      </c>
      <c r="F58" s="208"/>
      <c r="G58" s="208"/>
      <c r="H58" s="208"/>
    </row>
    <row r="59" customFormat="1" ht="32.25" customHeight="1" spans="1:9">
      <c r="A59" t="s">
        <v>116</v>
      </c>
      <c r="F59" s="208"/>
      <c r="G59" s="208"/>
      <c r="H59" s="208"/>
      <c r="I59" t="s">
        <v>117</v>
      </c>
    </row>
  </sheetData>
  <mergeCells count="22">
    <mergeCell ref="A2:U2"/>
    <mergeCell ref="F3:I3"/>
    <mergeCell ref="E4:H4"/>
    <mergeCell ref="J4:R4"/>
    <mergeCell ref="S4:T4"/>
    <mergeCell ref="K5:O5"/>
    <mergeCell ref="P5:Q5"/>
    <mergeCell ref="A57:C57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P6:Q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opLeftCell="A9" workbookViewId="0">
      <selection activeCell="R24" sqref="R24"/>
    </sheetView>
  </sheetViews>
  <sheetFormatPr defaultColWidth="9" defaultRowHeight="13.5"/>
  <cols>
    <col min="1" max="1" width="3.75" style="105" customWidth="1"/>
    <col min="2" max="2" width="11.25" style="105" customWidth="1"/>
    <col min="3" max="3" width="20.875" style="105" customWidth="1"/>
    <col min="4" max="4" width="14" style="106" customWidth="1"/>
    <col min="5" max="5" width="5.86666666666667" style="105" customWidth="1"/>
    <col min="6" max="6" width="3.875" style="105" customWidth="1"/>
    <col min="7" max="7" width="5.86666666666667" style="105" customWidth="1"/>
    <col min="8" max="8" width="3.625" style="105" customWidth="1"/>
    <col min="9" max="9" width="3.375" style="105" customWidth="1"/>
    <col min="10" max="10" width="5.125" style="105" customWidth="1"/>
    <col min="11" max="11" width="4.625" style="105" customWidth="1"/>
    <col min="12" max="12" width="5.875" style="105" customWidth="1"/>
    <col min="13" max="13" width="8.625" style="105" customWidth="1"/>
    <col min="14" max="14" width="9.875" style="105" customWidth="1"/>
    <col min="15" max="15" width="3" style="105" customWidth="1"/>
    <col min="16" max="16" width="2.75" style="105" customWidth="1"/>
    <col min="17" max="17" width="7.625" style="105" customWidth="1"/>
    <col min="18" max="18" width="4.625" style="105" customWidth="1"/>
    <col min="19" max="19" width="5.18333333333333" style="105" customWidth="1"/>
    <col min="20" max="20" width="7" style="105" customWidth="1"/>
    <col min="21" max="21" width="1.5" style="105" customWidth="1"/>
    <col min="22" max="16384" width="9" style="105"/>
  </cols>
  <sheetData>
    <row r="1" ht="15.75" customHeight="1" spans="2:2">
      <c r="B1" s="105" t="s">
        <v>77</v>
      </c>
    </row>
    <row r="2" ht="26.1" customHeight="1" spans="2:20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4.95" customHeight="1" spans="2:19">
      <c r="B3" s="108" t="s">
        <v>79</v>
      </c>
      <c r="C3" s="108"/>
      <c r="D3" s="109"/>
      <c r="E3" s="110"/>
      <c r="F3" s="110"/>
      <c r="G3" s="108" t="s">
        <v>80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="104" customFormat="1" ht="21" customHeight="1" spans="1:21">
      <c r="A4" s="111" t="s">
        <v>423</v>
      </c>
      <c r="B4" s="112" t="s">
        <v>81</v>
      </c>
      <c r="C4" s="113" t="s">
        <v>82</v>
      </c>
      <c r="D4" s="112" t="s">
        <v>83</v>
      </c>
      <c r="E4" s="8" t="s">
        <v>84</v>
      </c>
      <c r="F4" s="112" t="s">
        <v>6</v>
      </c>
      <c r="G4" s="112"/>
      <c r="H4" s="112"/>
      <c r="I4" s="114" t="s">
        <v>8</v>
      </c>
      <c r="J4" s="132"/>
      <c r="K4" s="132"/>
      <c r="L4" s="132"/>
      <c r="M4" s="132"/>
      <c r="N4" s="132"/>
      <c r="O4" s="132"/>
      <c r="P4" s="132"/>
      <c r="Q4" s="133"/>
      <c r="R4" s="137" t="s">
        <v>424</v>
      </c>
      <c r="S4" s="137"/>
      <c r="T4" s="137" t="s">
        <v>86</v>
      </c>
      <c r="U4" s="111" t="s">
        <v>1862</v>
      </c>
    </row>
    <row r="5" s="104" customFormat="1" ht="21" customHeight="1" spans="1:21">
      <c r="A5" s="111"/>
      <c r="B5" s="112"/>
      <c r="C5" s="115"/>
      <c r="D5" s="112"/>
      <c r="E5" s="8"/>
      <c r="F5" s="8" t="s">
        <v>87</v>
      </c>
      <c r="G5" s="8" t="s">
        <v>88</v>
      </c>
      <c r="H5" s="8" t="s">
        <v>89</v>
      </c>
      <c r="I5" s="112" t="s">
        <v>15</v>
      </c>
      <c r="J5" s="112" t="s">
        <v>94</v>
      </c>
      <c r="K5" s="112"/>
      <c r="L5" s="112"/>
      <c r="M5" s="112"/>
      <c r="N5" s="112"/>
      <c r="O5" s="8" t="s">
        <v>95</v>
      </c>
      <c r="P5" s="8"/>
      <c r="Q5" s="8" t="s">
        <v>18</v>
      </c>
      <c r="R5" s="8" t="s">
        <v>19</v>
      </c>
      <c r="S5" s="8" t="s">
        <v>20</v>
      </c>
      <c r="T5" s="137"/>
      <c r="U5" s="111"/>
    </row>
    <row r="6" s="104" customFormat="1" ht="51" customHeight="1" spans="1:21">
      <c r="A6" s="111"/>
      <c r="B6" s="112"/>
      <c r="C6" s="116"/>
      <c r="D6" s="112"/>
      <c r="E6" s="8"/>
      <c r="F6" s="8"/>
      <c r="G6" s="8"/>
      <c r="H6" s="8"/>
      <c r="I6" s="112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137"/>
      <c r="U6" s="111"/>
    </row>
    <row r="7" s="104" customFormat="1" ht="33" customHeight="1" spans="1:21">
      <c r="A7" s="111">
        <v>1</v>
      </c>
      <c r="B7" s="117" t="s">
        <v>1863</v>
      </c>
      <c r="C7" s="118" t="s">
        <v>1864</v>
      </c>
      <c r="D7" s="119">
        <v>13948956858</v>
      </c>
      <c r="E7" s="8" t="s">
        <v>104</v>
      </c>
      <c r="F7" s="8"/>
      <c r="G7" s="8">
        <v>24</v>
      </c>
      <c r="H7" s="8"/>
      <c r="I7" s="112"/>
      <c r="J7" s="134">
        <v>15</v>
      </c>
      <c r="K7" s="134">
        <v>4</v>
      </c>
      <c r="L7" s="134">
        <v>1.7</v>
      </c>
      <c r="M7" s="23">
        <f>J7*K7*L7</f>
        <v>102</v>
      </c>
      <c r="N7" s="23">
        <f>M7*0.65</f>
        <v>66.3</v>
      </c>
      <c r="O7" s="135"/>
      <c r="P7" s="135"/>
      <c r="Q7" s="135">
        <f t="shared" ref="Q7:Q12" si="0">N7+P7</f>
        <v>66.3</v>
      </c>
      <c r="R7" s="136">
        <v>41</v>
      </c>
      <c r="S7" s="8"/>
      <c r="T7" s="138" t="s">
        <v>630</v>
      </c>
      <c r="U7" s="139"/>
    </row>
    <row r="8" s="104" customFormat="1" ht="33" customHeight="1" spans="1:21">
      <c r="A8" s="111">
        <v>2</v>
      </c>
      <c r="B8" s="117" t="s">
        <v>1865</v>
      </c>
      <c r="C8" s="596" t="s">
        <v>1866</v>
      </c>
      <c r="D8" s="121">
        <v>13488585058</v>
      </c>
      <c r="E8" s="8" t="s">
        <v>104</v>
      </c>
      <c r="F8" s="8"/>
      <c r="G8" s="8">
        <v>13</v>
      </c>
      <c r="H8" s="8">
        <v>70</v>
      </c>
      <c r="I8" s="112"/>
      <c r="J8" s="134">
        <v>12</v>
      </c>
      <c r="K8" s="134">
        <v>4</v>
      </c>
      <c r="L8" s="134">
        <v>2</v>
      </c>
      <c r="M8" s="23">
        <f t="shared" ref="M8:M19" si="1">J8*K8*L8</f>
        <v>96</v>
      </c>
      <c r="N8" s="23">
        <f t="shared" ref="N8:N19" si="2">M8*0.65</f>
        <v>62.4</v>
      </c>
      <c r="O8" s="135"/>
      <c r="P8" s="135"/>
      <c r="Q8" s="135">
        <f t="shared" si="0"/>
        <v>62.4</v>
      </c>
      <c r="R8" s="136">
        <v>15</v>
      </c>
      <c r="S8" s="8"/>
      <c r="T8" s="138" t="s">
        <v>630</v>
      </c>
      <c r="U8" s="139"/>
    </row>
    <row r="9" s="104" customFormat="1" ht="33" customHeight="1" spans="1:21">
      <c r="A9" s="111">
        <v>3</v>
      </c>
      <c r="B9" s="117" t="s">
        <v>1867</v>
      </c>
      <c r="C9" s="120" t="s">
        <v>1868</v>
      </c>
      <c r="D9" s="121">
        <v>13847953316</v>
      </c>
      <c r="E9" s="8" t="s">
        <v>104</v>
      </c>
      <c r="F9" s="8"/>
      <c r="G9" s="8">
        <v>50</v>
      </c>
      <c r="H9" s="8"/>
      <c r="I9" s="112"/>
      <c r="J9" s="134">
        <v>14</v>
      </c>
      <c r="K9" s="134">
        <v>5</v>
      </c>
      <c r="L9" s="134">
        <v>2.6</v>
      </c>
      <c r="M9" s="23">
        <f t="shared" si="1"/>
        <v>182</v>
      </c>
      <c r="N9" s="23">
        <f t="shared" si="2"/>
        <v>118.3</v>
      </c>
      <c r="O9" s="135"/>
      <c r="P9" s="135"/>
      <c r="Q9" s="135">
        <f t="shared" si="0"/>
        <v>118.3</v>
      </c>
      <c r="R9" s="136">
        <v>45</v>
      </c>
      <c r="S9" s="8"/>
      <c r="T9" s="138" t="s">
        <v>633</v>
      </c>
      <c r="U9" s="139"/>
    </row>
    <row r="10" s="104" customFormat="1" ht="33" customHeight="1" spans="1:21">
      <c r="A10" s="111">
        <v>4</v>
      </c>
      <c r="B10" s="117" t="s">
        <v>1869</v>
      </c>
      <c r="C10" s="118" t="s">
        <v>1870</v>
      </c>
      <c r="D10" s="121">
        <v>13214072970</v>
      </c>
      <c r="E10" s="8" t="s">
        <v>104</v>
      </c>
      <c r="F10" s="8"/>
      <c r="G10" s="8">
        <v>35</v>
      </c>
      <c r="H10" s="8"/>
      <c r="I10" s="112"/>
      <c r="J10" s="134">
        <v>13</v>
      </c>
      <c r="K10" s="134">
        <v>4.5</v>
      </c>
      <c r="L10" s="134">
        <v>2</v>
      </c>
      <c r="M10" s="23">
        <f t="shared" si="1"/>
        <v>117</v>
      </c>
      <c r="N10" s="23">
        <v>76</v>
      </c>
      <c r="O10" s="135"/>
      <c r="P10" s="135"/>
      <c r="Q10" s="135">
        <f t="shared" si="0"/>
        <v>76</v>
      </c>
      <c r="R10" s="136">
        <v>27</v>
      </c>
      <c r="S10" s="8"/>
      <c r="T10" s="138" t="s">
        <v>630</v>
      </c>
      <c r="U10" s="139"/>
    </row>
    <row r="11" s="104" customFormat="1" ht="33" customHeight="1" spans="1:21">
      <c r="A11" s="111">
        <v>5</v>
      </c>
      <c r="B11" s="117" t="s">
        <v>1871</v>
      </c>
      <c r="C11" s="120" t="s">
        <v>1872</v>
      </c>
      <c r="D11" s="121">
        <v>13624758495</v>
      </c>
      <c r="E11" s="8" t="s">
        <v>104</v>
      </c>
      <c r="F11" s="8"/>
      <c r="G11" s="8">
        <v>50</v>
      </c>
      <c r="H11" s="8"/>
      <c r="I11" s="112"/>
      <c r="J11" s="134">
        <v>14</v>
      </c>
      <c r="K11" s="134">
        <v>4</v>
      </c>
      <c r="L11" s="134">
        <v>2.4</v>
      </c>
      <c r="M11" s="23">
        <f t="shared" si="1"/>
        <v>134.4</v>
      </c>
      <c r="N11" s="23">
        <v>87</v>
      </c>
      <c r="O11" s="135"/>
      <c r="P11" s="135"/>
      <c r="Q11" s="135">
        <f t="shared" si="0"/>
        <v>87</v>
      </c>
      <c r="R11" s="136">
        <v>31</v>
      </c>
      <c r="S11" s="8"/>
      <c r="T11" s="138" t="s">
        <v>630</v>
      </c>
      <c r="U11" s="139"/>
    </row>
    <row r="12" s="104" customFormat="1" ht="33" customHeight="1" spans="1:21">
      <c r="A12" s="111">
        <v>6</v>
      </c>
      <c r="B12" s="122" t="s">
        <v>1873</v>
      </c>
      <c r="C12" s="123" t="s">
        <v>1874</v>
      </c>
      <c r="D12" s="122">
        <v>15047452150</v>
      </c>
      <c r="E12" s="8" t="s">
        <v>104</v>
      </c>
      <c r="F12" s="8"/>
      <c r="G12" s="8">
        <v>28</v>
      </c>
      <c r="H12" s="8"/>
      <c r="I12" s="112"/>
      <c r="J12" s="122">
        <v>17</v>
      </c>
      <c r="K12" s="122">
        <v>4.5</v>
      </c>
      <c r="L12" s="122">
        <v>2</v>
      </c>
      <c r="M12" s="23">
        <f t="shared" si="1"/>
        <v>153</v>
      </c>
      <c r="N12" s="23">
        <v>99</v>
      </c>
      <c r="O12" s="135"/>
      <c r="P12" s="135"/>
      <c r="Q12" s="135">
        <f t="shared" si="0"/>
        <v>99</v>
      </c>
      <c r="R12" s="136">
        <v>37</v>
      </c>
      <c r="S12" s="8"/>
      <c r="T12" s="138" t="s">
        <v>633</v>
      </c>
      <c r="U12" s="139"/>
    </row>
    <row r="13" s="104" customFormat="1" ht="33" customHeight="1" spans="1:21">
      <c r="A13" s="111">
        <v>7</v>
      </c>
      <c r="B13" s="124" t="s">
        <v>1875</v>
      </c>
      <c r="C13" s="125" t="s">
        <v>1876</v>
      </c>
      <c r="D13" s="111" t="s">
        <v>1877</v>
      </c>
      <c r="E13" s="8" t="s">
        <v>104</v>
      </c>
      <c r="F13" s="8"/>
      <c r="G13" s="8">
        <v>25</v>
      </c>
      <c r="H13" s="8"/>
      <c r="I13" s="112"/>
      <c r="J13" s="134">
        <v>10</v>
      </c>
      <c r="K13" s="134">
        <v>4</v>
      </c>
      <c r="L13" s="134">
        <v>2</v>
      </c>
      <c r="M13" s="23">
        <f t="shared" si="1"/>
        <v>80</v>
      </c>
      <c r="N13" s="23">
        <f t="shared" si="2"/>
        <v>52</v>
      </c>
      <c r="O13" s="135"/>
      <c r="P13" s="135"/>
      <c r="Q13" s="135">
        <v>52</v>
      </c>
      <c r="R13" s="136">
        <v>16</v>
      </c>
      <c r="S13" s="8"/>
      <c r="T13" s="138" t="s">
        <v>442</v>
      </c>
      <c r="U13" s="139"/>
    </row>
    <row r="14" s="104" customFormat="1" ht="33" customHeight="1" spans="1:21">
      <c r="A14" s="111">
        <v>8</v>
      </c>
      <c r="B14" s="117" t="s">
        <v>1878</v>
      </c>
      <c r="C14" s="120" t="s">
        <v>1879</v>
      </c>
      <c r="D14" s="121" t="s">
        <v>1880</v>
      </c>
      <c r="E14" s="8" t="s">
        <v>104</v>
      </c>
      <c r="F14" s="8"/>
      <c r="G14" s="8">
        <v>12</v>
      </c>
      <c r="H14" s="8"/>
      <c r="I14" s="112"/>
      <c r="J14" s="134">
        <v>11</v>
      </c>
      <c r="K14" s="134">
        <v>3.5</v>
      </c>
      <c r="L14" s="134">
        <v>2</v>
      </c>
      <c r="M14" s="23">
        <f t="shared" si="1"/>
        <v>77</v>
      </c>
      <c r="N14" s="23">
        <v>50</v>
      </c>
      <c r="O14" s="135"/>
      <c r="P14" s="135"/>
      <c r="Q14" s="135">
        <v>50</v>
      </c>
      <c r="R14" s="136">
        <v>20</v>
      </c>
      <c r="S14" s="8"/>
      <c r="T14" s="138" t="s">
        <v>630</v>
      </c>
      <c r="U14" s="139"/>
    </row>
    <row r="15" s="104" customFormat="1" ht="33" customHeight="1" spans="1:21">
      <c r="A15" s="111">
        <v>9</v>
      </c>
      <c r="B15" s="117" t="s">
        <v>1881</v>
      </c>
      <c r="C15" s="118" t="s">
        <v>1882</v>
      </c>
      <c r="D15" s="121">
        <v>13848653001</v>
      </c>
      <c r="E15" s="8" t="s">
        <v>104</v>
      </c>
      <c r="F15" s="8"/>
      <c r="G15" s="8">
        <v>26</v>
      </c>
      <c r="H15" s="8"/>
      <c r="I15" s="112"/>
      <c r="J15" s="134">
        <v>17</v>
      </c>
      <c r="K15" s="134">
        <v>4</v>
      </c>
      <c r="L15" s="134">
        <v>2</v>
      </c>
      <c r="M15" s="23">
        <f t="shared" si="1"/>
        <v>136</v>
      </c>
      <c r="N15" s="23">
        <v>88</v>
      </c>
      <c r="O15" s="135"/>
      <c r="P15" s="135"/>
      <c r="Q15" s="135">
        <f t="shared" ref="Q15:Q17" si="3">N15+P15</f>
        <v>88</v>
      </c>
      <c r="R15" s="136">
        <v>30</v>
      </c>
      <c r="S15" s="8"/>
      <c r="T15" s="138" t="s">
        <v>633</v>
      </c>
      <c r="U15" s="139"/>
    </row>
    <row r="16" s="104" customFormat="1" ht="33" customHeight="1" spans="1:21">
      <c r="A16" s="111">
        <v>10</v>
      </c>
      <c r="B16" s="122" t="s">
        <v>1883</v>
      </c>
      <c r="C16" s="123" t="s">
        <v>1884</v>
      </c>
      <c r="D16" s="122">
        <v>13948655605</v>
      </c>
      <c r="E16" s="8" t="s">
        <v>104</v>
      </c>
      <c r="F16" s="8"/>
      <c r="G16" s="8">
        <v>17</v>
      </c>
      <c r="H16" s="8"/>
      <c r="I16" s="112"/>
      <c r="J16" s="135">
        <v>14</v>
      </c>
      <c r="K16" s="135">
        <v>4</v>
      </c>
      <c r="L16" s="135">
        <v>2</v>
      </c>
      <c r="M16" s="23">
        <f t="shared" si="1"/>
        <v>112</v>
      </c>
      <c r="N16" s="23">
        <f t="shared" si="2"/>
        <v>72.8</v>
      </c>
      <c r="O16" s="135"/>
      <c r="P16" s="135"/>
      <c r="Q16" s="135">
        <f t="shared" si="3"/>
        <v>72.8</v>
      </c>
      <c r="R16" s="136">
        <v>25</v>
      </c>
      <c r="S16" s="8"/>
      <c r="T16" s="138" t="s">
        <v>633</v>
      </c>
      <c r="U16" s="139"/>
    </row>
    <row r="17" s="104" customFormat="1" ht="33" customHeight="1" spans="1:21">
      <c r="A17" s="111">
        <v>11</v>
      </c>
      <c r="B17" s="124" t="s">
        <v>1885</v>
      </c>
      <c r="C17" s="125" t="s">
        <v>1886</v>
      </c>
      <c r="D17" s="291">
        <v>15148799278</v>
      </c>
      <c r="E17" s="8" t="s">
        <v>104</v>
      </c>
      <c r="F17" s="8"/>
      <c r="G17" s="8">
        <v>45</v>
      </c>
      <c r="H17" s="8"/>
      <c r="I17" s="112"/>
      <c r="J17" s="134">
        <v>16</v>
      </c>
      <c r="K17" s="134">
        <v>4.5</v>
      </c>
      <c r="L17" s="134">
        <v>2</v>
      </c>
      <c r="M17" s="23">
        <f t="shared" si="1"/>
        <v>144</v>
      </c>
      <c r="N17" s="23">
        <f t="shared" si="2"/>
        <v>93.6</v>
      </c>
      <c r="O17" s="135"/>
      <c r="P17" s="135"/>
      <c r="Q17" s="135">
        <f t="shared" si="3"/>
        <v>93.6</v>
      </c>
      <c r="R17" s="136">
        <v>35</v>
      </c>
      <c r="S17" s="8"/>
      <c r="T17" s="138" t="s">
        <v>633</v>
      </c>
      <c r="U17" s="139"/>
    </row>
    <row r="18" s="104" customFormat="1" ht="33" customHeight="1" spans="1:21">
      <c r="A18" s="111">
        <v>12</v>
      </c>
      <c r="B18" s="292" t="s">
        <v>1887</v>
      </c>
      <c r="C18" s="293" t="s">
        <v>1888</v>
      </c>
      <c r="D18" s="122">
        <v>15628341892</v>
      </c>
      <c r="E18" s="8" t="s">
        <v>104</v>
      </c>
      <c r="F18" s="8"/>
      <c r="G18" s="8">
        <v>12</v>
      </c>
      <c r="H18" s="8"/>
      <c r="I18" s="112"/>
      <c r="J18" s="134">
        <v>13</v>
      </c>
      <c r="K18" s="134">
        <v>4</v>
      </c>
      <c r="L18" s="134">
        <v>2</v>
      </c>
      <c r="M18" s="23">
        <f t="shared" si="1"/>
        <v>104</v>
      </c>
      <c r="N18" s="23">
        <f t="shared" si="2"/>
        <v>67.6</v>
      </c>
      <c r="O18" s="135"/>
      <c r="P18" s="135"/>
      <c r="Q18" s="135">
        <v>67.6</v>
      </c>
      <c r="R18" s="136">
        <v>24</v>
      </c>
      <c r="S18" s="8"/>
      <c r="T18" s="138" t="s">
        <v>633</v>
      </c>
      <c r="U18" s="139"/>
    </row>
    <row r="19" s="104" customFormat="1" ht="33" customHeight="1" spans="1:21">
      <c r="A19" s="111">
        <v>13</v>
      </c>
      <c r="B19" s="117" t="s">
        <v>1889</v>
      </c>
      <c r="C19" s="120" t="s">
        <v>1890</v>
      </c>
      <c r="D19" s="119">
        <v>13948552085</v>
      </c>
      <c r="E19" s="8" t="s">
        <v>104</v>
      </c>
      <c r="F19" s="8"/>
      <c r="G19" s="8">
        <v>19</v>
      </c>
      <c r="H19" s="8"/>
      <c r="I19" s="112"/>
      <c r="J19" s="134">
        <v>10</v>
      </c>
      <c r="K19" s="134">
        <v>4</v>
      </c>
      <c r="L19" s="134">
        <v>1</v>
      </c>
      <c r="M19" s="23">
        <f t="shared" si="1"/>
        <v>40</v>
      </c>
      <c r="N19" s="23">
        <f t="shared" si="2"/>
        <v>26</v>
      </c>
      <c r="O19" s="135"/>
      <c r="P19" s="135"/>
      <c r="Q19" s="135">
        <f>N19+P19</f>
        <v>26</v>
      </c>
      <c r="R19" s="136">
        <v>11</v>
      </c>
      <c r="S19" s="8"/>
      <c r="T19" s="138" t="s">
        <v>1891</v>
      </c>
      <c r="U19" s="139"/>
    </row>
    <row r="20" s="163" customFormat="1" ht="33" customHeight="1" spans="1:21">
      <c r="A20" s="186"/>
      <c r="B20" s="177" t="s">
        <v>1402</v>
      </c>
      <c r="C20" s="178"/>
      <c r="D20" s="179"/>
      <c r="E20" s="181"/>
      <c r="F20" s="181"/>
      <c r="G20" s="181">
        <f>SUM(G7:G19)</f>
        <v>356</v>
      </c>
      <c r="H20" s="181">
        <f>SUM(H7:H19)</f>
        <v>70</v>
      </c>
      <c r="I20" s="181"/>
      <c r="J20" s="181"/>
      <c r="K20" s="181"/>
      <c r="L20" s="181"/>
      <c r="M20" s="181">
        <f>SUM(M7:M19)</f>
        <v>1477.4</v>
      </c>
      <c r="N20" s="181">
        <f>SUM(N7:N19)</f>
        <v>959</v>
      </c>
      <c r="O20" s="181"/>
      <c r="P20" s="181"/>
      <c r="Q20" s="181">
        <f>SUM(Q7:Q19)</f>
        <v>959</v>
      </c>
      <c r="R20" s="181">
        <f>SUM(R7:R19)</f>
        <v>357</v>
      </c>
      <c r="S20" s="181"/>
      <c r="T20" s="186"/>
      <c r="U20" s="186"/>
    </row>
    <row r="21" ht="33" customHeight="1" spans="2:2">
      <c r="B21" s="105" t="s">
        <v>166</v>
      </c>
    </row>
    <row r="22" ht="33" customHeight="1" spans="2:2">
      <c r="B22" s="105" t="s">
        <v>116</v>
      </c>
    </row>
  </sheetData>
  <mergeCells count="21">
    <mergeCell ref="B2:T2"/>
    <mergeCell ref="F4:H4"/>
    <mergeCell ref="I4:Q4"/>
    <mergeCell ref="R4:S4"/>
    <mergeCell ref="J5:N5"/>
    <mergeCell ref="O5:P5"/>
    <mergeCell ref="B20:D20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  <mergeCell ref="U4:U6"/>
  </mergeCells>
  <pageMargins left="0.55" right="0.209027777777778" top="0.6" bottom="0.429166666666667" header="0.313888888888889" footer="0.6"/>
  <pageSetup paperSize="9" scale="58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opLeftCell="A62" workbookViewId="0">
      <selection activeCell="M84" sqref="M84"/>
    </sheetView>
  </sheetViews>
  <sheetFormatPr defaultColWidth="9" defaultRowHeight="13.5"/>
  <cols>
    <col min="1" max="1" width="8.75833333333333" customWidth="1"/>
    <col min="2" max="2" width="19.375" customWidth="1"/>
    <col min="3" max="3" width="10.125" customWidth="1"/>
    <col min="4" max="11" width="5.25833333333333" customWidth="1"/>
    <col min="12" max="12" width="5.75833333333333" customWidth="1"/>
    <col min="13" max="13" width="12.5" customWidth="1"/>
    <col min="14" max="14" width="5.25833333333333" customWidth="1"/>
    <col min="15" max="15" width="6.125" customWidth="1"/>
    <col min="16" max="18" width="5.25833333333333" customWidth="1"/>
    <col min="19" max="19" width="5.125" customWidth="1"/>
  </cols>
  <sheetData>
    <row r="1" ht="15.75" customHeight="1" spans="1:1">
      <c r="A1" t="s">
        <v>77</v>
      </c>
    </row>
    <row r="2" ht="22.5" spans="1:19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3" t="s">
        <v>79</v>
      </c>
      <c r="B3" s="3"/>
      <c r="C3" s="4"/>
      <c r="D3" s="5"/>
      <c r="E3" s="5"/>
      <c r="F3" s="3" t="s">
        <v>1892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customFormat="1" ht="26.25" customHeight="1" spans="1:19">
      <c r="A7" s="288" t="s">
        <v>1893</v>
      </c>
      <c r="B7" s="288" t="s">
        <v>1894</v>
      </c>
      <c r="C7" s="288">
        <v>15540515336</v>
      </c>
      <c r="D7" s="20" t="s">
        <v>836</v>
      </c>
      <c r="E7" s="20" t="s">
        <v>37</v>
      </c>
      <c r="F7" s="20">
        <v>5</v>
      </c>
      <c r="G7" s="20"/>
      <c r="H7" s="20"/>
      <c r="I7" s="20">
        <v>4</v>
      </c>
      <c r="J7" s="20">
        <v>2</v>
      </c>
      <c r="K7" s="20">
        <v>2</v>
      </c>
      <c r="L7" s="23">
        <f>I7*J7*K7</f>
        <v>16</v>
      </c>
      <c r="M7" s="23">
        <f>L7*0.65</f>
        <v>10.4</v>
      </c>
      <c r="N7" s="20"/>
      <c r="O7" s="20"/>
      <c r="P7" s="23">
        <f t="shared" ref="P7:P12" si="0">O7*0.65</f>
        <v>0</v>
      </c>
      <c r="Q7" s="20">
        <v>10</v>
      </c>
      <c r="R7" s="20"/>
      <c r="S7" s="20"/>
    </row>
    <row r="8" customFormat="1" ht="26.25" customHeight="1" spans="1:19">
      <c r="A8" s="289" t="s">
        <v>1895</v>
      </c>
      <c r="B8" s="289" t="s">
        <v>1896</v>
      </c>
      <c r="C8" s="288">
        <v>15848571064</v>
      </c>
      <c r="D8" s="20" t="s">
        <v>104</v>
      </c>
      <c r="E8" s="20"/>
      <c r="F8" s="20">
        <v>27</v>
      </c>
      <c r="G8" s="20"/>
      <c r="H8" s="20"/>
      <c r="I8" s="20">
        <v>25</v>
      </c>
      <c r="J8" s="20">
        <v>3.5</v>
      </c>
      <c r="K8" s="20">
        <v>3.5</v>
      </c>
      <c r="L8" s="23">
        <f t="shared" ref="L8:L39" si="1">I8*J8*K8</f>
        <v>306.25</v>
      </c>
      <c r="M8" s="23">
        <v>199</v>
      </c>
      <c r="N8" s="20"/>
      <c r="O8" s="20"/>
      <c r="P8" s="23">
        <v>199</v>
      </c>
      <c r="Q8" s="20">
        <v>40</v>
      </c>
      <c r="R8" s="20"/>
      <c r="S8" s="20"/>
    </row>
    <row r="9" customFormat="1" ht="26.25" customHeight="1" spans="1:19">
      <c r="A9" s="288" t="s">
        <v>1897</v>
      </c>
      <c r="B9" s="288" t="s">
        <v>1898</v>
      </c>
      <c r="C9" s="288">
        <v>13171136903</v>
      </c>
      <c r="D9" s="20" t="s">
        <v>104</v>
      </c>
      <c r="E9" s="20"/>
      <c r="F9" s="20">
        <v>26</v>
      </c>
      <c r="G9" s="20"/>
      <c r="H9" s="20"/>
      <c r="I9" s="20">
        <v>10</v>
      </c>
      <c r="J9" s="20">
        <v>4.8</v>
      </c>
      <c r="K9" s="20">
        <v>3</v>
      </c>
      <c r="L9" s="23">
        <f t="shared" si="1"/>
        <v>144</v>
      </c>
      <c r="M9" s="23">
        <f>L9*0.65</f>
        <v>93.6</v>
      </c>
      <c r="N9" s="20"/>
      <c r="O9" s="20"/>
      <c r="P9" s="23">
        <f t="shared" si="0"/>
        <v>0</v>
      </c>
      <c r="Q9" s="20">
        <v>35</v>
      </c>
      <c r="R9" s="20"/>
      <c r="S9" s="20"/>
    </row>
    <row r="10" customFormat="1" ht="26.25" customHeight="1" spans="1:19">
      <c r="A10" s="288" t="s">
        <v>1899</v>
      </c>
      <c r="B10" s="288" t="s">
        <v>1900</v>
      </c>
      <c r="C10" s="288">
        <v>15547568017</v>
      </c>
      <c r="D10" s="20" t="s">
        <v>104</v>
      </c>
      <c r="E10" s="20"/>
      <c r="F10" s="20">
        <v>7</v>
      </c>
      <c r="G10" s="20"/>
      <c r="H10" s="20"/>
      <c r="I10" s="20">
        <v>7</v>
      </c>
      <c r="J10" s="20">
        <v>2.5</v>
      </c>
      <c r="K10" s="20">
        <v>3</v>
      </c>
      <c r="L10" s="23">
        <f t="shared" si="1"/>
        <v>52.5</v>
      </c>
      <c r="M10" s="23">
        <v>34</v>
      </c>
      <c r="N10" s="20"/>
      <c r="O10" s="20"/>
      <c r="P10" s="23">
        <v>34</v>
      </c>
      <c r="Q10" s="20">
        <v>10</v>
      </c>
      <c r="R10" s="20"/>
      <c r="S10" s="20"/>
    </row>
    <row r="11" customFormat="1" ht="26.25" customHeight="1" spans="1:19">
      <c r="A11" s="288" t="s">
        <v>1901</v>
      </c>
      <c r="B11" s="288" t="s">
        <v>1902</v>
      </c>
      <c r="C11" s="288">
        <v>15114773455</v>
      </c>
      <c r="D11" s="20" t="s">
        <v>104</v>
      </c>
      <c r="E11" s="20"/>
      <c r="F11" s="20">
        <v>11</v>
      </c>
      <c r="G11" s="20"/>
      <c r="H11" s="20"/>
      <c r="I11" s="20">
        <v>6</v>
      </c>
      <c r="J11" s="20">
        <v>4</v>
      </c>
      <c r="K11" s="20">
        <v>2.5</v>
      </c>
      <c r="L11" s="23">
        <f t="shared" si="1"/>
        <v>60</v>
      </c>
      <c r="M11" s="23">
        <f>L11*0.65</f>
        <v>39</v>
      </c>
      <c r="N11" s="20"/>
      <c r="O11" s="20"/>
      <c r="P11" s="23">
        <f t="shared" si="0"/>
        <v>0</v>
      </c>
      <c r="Q11" s="20">
        <v>12</v>
      </c>
      <c r="R11" s="20"/>
      <c r="S11" s="20"/>
    </row>
    <row r="12" customFormat="1" ht="26.25" customHeight="1" spans="1:19">
      <c r="A12" s="288" t="s">
        <v>1903</v>
      </c>
      <c r="B12" s="288" t="s">
        <v>1904</v>
      </c>
      <c r="C12" s="288">
        <v>15648516367</v>
      </c>
      <c r="D12" s="20" t="s">
        <v>104</v>
      </c>
      <c r="E12" s="20"/>
      <c r="F12" s="20">
        <v>8</v>
      </c>
      <c r="G12" s="20"/>
      <c r="H12" s="20"/>
      <c r="I12" s="20">
        <v>20</v>
      </c>
      <c r="J12" s="20">
        <v>3</v>
      </c>
      <c r="K12" s="20">
        <v>2</v>
      </c>
      <c r="L12" s="23">
        <f t="shared" si="1"/>
        <v>120</v>
      </c>
      <c r="M12" s="23">
        <f>L12*0.65</f>
        <v>78</v>
      </c>
      <c r="N12" s="20"/>
      <c r="O12" s="20"/>
      <c r="P12" s="23">
        <f t="shared" si="0"/>
        <v>0</v>
      </c>
      <c r="Q12" s="20">
        <v>15</v>
      </c>
      <c r="R12" s="20"/>
      <c r="S12" s="20"/>
    </row>
    <row r="13" customFormat="1" ht="26.25" customHeight="1" spans="1:19">
      <c r="A13" s="288" t="s">
        <v>1905</v>
      </c>
      <c r="B13" s="288" t="s">
        <v>1906</v>
      </c>
      <c r="C13" s="288">
        <v>13488583443</v>
      </c>
      <c r="D13" s="20" t="s">
        <v>104</v>
      </c>
      <c r="E13" s="20"/>
      <c r="F13" s="20">
        <v>35</v>
      </c>
      <c r="G13" s="20"/>
      <c r="H13" s="20"/>
      <c r="I13" s="20">
        <v>19</v>
      </c>
      <c r="J13" s="20">
        <v>6</v>
      </c>
      <c r="K13" s="20">
        <v>3.5</v>
      </c>
      <c r="L13" s="23">
        <f t="shared" si="1"/>
        <v>399</v>
      </c>
      <c r="M13" s="23">
        <v>259</v>
      </c>
      <c r="N13" s="20"/>
      <c r="O13" s="20"/>
      <c r="P13" s="23">
        <v>259</v>
      </c>
      <c r="Q13" s="20">
        <v>40</v>
      </c>
      <c r="R13" s="20"/>
      <c r="S13" s="20"/>
    </row>
    <row r="14" customFormat="1" ht="26.25" customHeight="1" spans="1:19">
      <c r="A14" s="288" t="s">
        <v>1907</v>
      </c>
      <c r="B14" s="288" t="s">
        <v>1908</v>
      </c>
      <c r="C14" s="288">
        <v>15848571064</v>
      </c>
      <c r="D14" s="20" t="s">
        <v>104</v>
      </c>
      <c r="E14" s="20"/>
      <c r="F14" s="20">
        <v>11</v>
      </c>
      <c r="G14" s="20"/>
      <c r="H14" s="20"/>
      <c r="I14" s="20">
        <v>11</v>
      </c>
      <c r="J14" s="20">
        <v>3.5</v>
      </c>
      <c r="K14" s="20">
        <v>3</v>
      </c>
      <c r="L14" s="23">
        <f t="shared" si="1"/>
        <v>115.5</v>
      </c>
      <c r="M14" s="23">
        <v>75</v>
      </c>
      <c r="N14" s="20"/>
      <c r="O14" s="20"/>
      <c r="P14" s="23">
        <v>75</v>
      </c>
      <c r="Q14" s="20">
        <v>22</v>
      </c>
      <c r="R14" s="20"/>
      <c r="S14" s="20"/>
    </row>
    <row r="15" customFormat="1" ht="26.25" customHeight="1" spans="1:19">
      <c r="A15" s="288" t="s">
        <v>1909</v>
      </c>
      <c r="B15" s="288" t="s">
        <v>1910</v>
      </c>
      <c r="C15" s="288">
        <v>15204891437</v>
      </c>
      <c r="D15" s="20" t="s">
        <v>104</v>
      </c>
      <c r="E15" s="20"/>
      <c r="F15" s="20">
        <v>21</v>
      </c>
      <c r="G15" s="20"/>
      <c r="H15" s="20"/>
      <c r="I15" s="20">
        <v>8</v>
      </c>
      <c r="J15" s="20">
        <v>4</v>
      </c>
      <c r="K15" s="20">
        <v>2</v>
      </c>
      <c r="L15" s="23">
        <f t="shared" si="1"/>
        <v>64</v>
      </c>
      <c r="M15" s="23">
        <f>L15*0.65</f>
        <v>41.6</v>
      </c>
      <c r="N15" s="20"/>
      <c r="O15" s="20"/>
      <c r="P15" s="23">
        <f>O15*0.65</f>
        <v>0</v>
      </c>
      <c r="Q15" s="20">
        <v>15</v>
      </c>
      <c r="R15" s="20"/>
      <c r="S15" s="20"/>
    </row>
    <row r="16" customFormat="1" ht="26.25" customHeight="1" spans="1:19">
      <c r="A16" s="288" t="s">
        <v>1911</v>
      </c>
      <c r="B16" s="288" t="s">
        <v>1912</v>
      </c>
      <c r="C16" s="288">
        <v>13214819809</v>
      </c>
      <c r="D16" s="20" t="s">
        <v>104</v>
      </c>
      <c r="E16" s="20"/>
      <c r="F16" s="20">
        <v>19</v>
      </c>
      <c r="G16" s="20"/>
      <c r="H16" s="20"/>
      <c r="I16" s="20">
        <v>9</v>
      </c>
      <c r="J16" s="20">
        <v>3.3</v>
      </c>
      <c r="K16" s="20">
        <v>3</v>
      </c>
      <c r="L16" s="23">
        <f t="shared" si="1"/>
        <v>89.1</v>
      </c>
      <c r="M16" s="23">
        <v>58</v>
      </c>
      <c r="N16" s="20"/>
      <c r="O16" s="20"/>
      <c r="P16" s="23">
        <v>58</v>
      </c>
      <c r="Q16" s="20">
        <v>18</v>
      </c>
      <c r="R16" s="20"/>
      <c r="S16" s="20"/>
    </row>
    <row r="17" customFormat="1" ht="26.25" customHeight="1" spans="1:19">
      <c r="A17" s="288" t="s">
        <v>1913</v>
      </c>
      <c r="B17" s="288" t="s">
        <v>1914</v>
      </c>
      <c r="C17" s="288">
        <v>13214810790</v>
      </c>
      <c r="D17" s="20" t="s">
        <v>143</v>
      </c>
      <c r="E17" s="20"/>
      <c r="F17" s="20">
        <v>13</v>
      </c>
      <c r="G17" s="20"/>
      <c r="H17" s="20"/>
      <c r="I17" s="20">
        <v>7.5</v>
      </c>
      <c r="J17" s="20">
        <v>3.8</v>
      </c>
      <c r="K17" s="20">
        <v>2.5</v>
      </c>
      <c r="L17" s="23">
        <f t="shared" si="1"/>
        <v>71.25</v>
      </c>
      <c r="M17" s="23">
        <v>46</v>
      </c>
      <c r="N17" s="20"/>
      <c r="O17" s="20"/>
      <c r="P17" s="23">
        <v>46</v>
      </c>
      <c r="Q17" s="20">
        <v>15</v>
      </c>
      <c r="R17" s="20"/>
      <c r="S17" s="20"/>
    </row>
    <row r="18" customFormat="1" ht="26.25" customHeight="1" spans="1:19">
      <c r="A18" s="288" t="s">
        <v>1915</v>
      </c>
      <c r="B18" s="288" t="s">
        <v>1916</v>
      </c>
      <c r="C18" s="288">
        <v>13514758872</v>
      </c>
      <c r="D18" s="20" t="s">
        <v>104</v>
      </c>
      <c r="E18" s="20"/>
      <c r="F18" s="20">
        <v>32</v>
      </c>
      <c r="G18" s="20"/>
      <c r="H18" s="20"/>
      <c r="I18" s="20">
        <v>12</v>
      </c>
      <c r="J18" s="20">
        <v>4.5</v>
      </c>
      <c r="K18" s="20">
        <v>3</v>
      </c>
      <c r="L18" s="23">
        <f t="shared" si="1"/>
        <v>162</v>
      </c>
      <c r="M18" s="23">
        <f>L18*0.65</f>
        <v>105.3</v>
      </c>
      <c r="N18" s="20"/>
      <c r="O18" s="20"/>
      <c r="P18" s="23">
        <f t="shared" ref="P18:P24" si="2">O18*0.65</f>
        <v>0</v>
      </c>
      <c r="Q18" s="20">
        <v>30</v>
      </c>
      <c r="R18" s="20"/>
      <c r="S18" s="20"/>
    </row>
    <row r="19" customFormat="1" ht="26.25" customHeight="1" spans="1:19">
      <c r="A19" s="288" t="s">
        <v>1917</v>
      </c>
      <c r="B19" s="288" t="s">
        <v>1918</v>
      </c>
      <c r="C19" s="288">
        <v>15134786011</v>
      </c>
      <c r="D19" s="20" t="s">
        <v>104</v>
      </c>
      <c r="E19" s="20"/>
      <c r="F19" s="20">
        <v>35</v>
      </c>
      <c r="G19" s="20"/>
      <c r="H19" s="20"/>
      <c r="I19" s="20">
        <v>15</v>
      </c>
      <c r="J19" s="20">
        <v>4.5</v>
      </c>
      <c r="K19" s="20">
        <v>3</v>
      </c>
      <c r="L19" s="23">
        <f t="shared" si="1"/>
        <v>202.5</v>
      </c>
      <c r="M19" s="23">
        <v>132</v>
      </c>
      <c r="N19" s="20"/>
      <c r="O19" s="20"/>
      <c r="P19" s="23">
        <v>132</v>
      </c>
      <c r="Q19" s="20">
        <v>30</v>
      </c>
      <c r="R19" s="20"/>
      <c r="S19" s="20"/>
    </row>
    <row r="20" customFormat="1" ht="26.25" customHeight="1" spans="1:19">
      <c r="A20" s="288" t="s">
        <v>1919</v>
      </c>
      <c r="B20" s="288" t="s">
        <v>1920</v>
      </c>
      <c r="C20" s="288">
        <v>15004945761</v>
      </c>
      <c r="D20" s="20" t="s">
        <v>104</v>
      </c>
      <c r="E20" s="20"/>
      <c r="F20" s="20">
        <v>37</v>
      </c>
      <c r="G20" s="20"/>
      <c r="H20" s="20"/>
      <c r="I20" s="20">
        <v>10</v>
      </c>
      <c r="J20" s="20">
        <v>3.7</v>
      </c>
      <c r="K20" s="20">
        <v>3</v>
      </c>
      <c r="L20" s="23">
        <f t="shared" si="1"/>
        <v>111</v>
      </c>
      <c r="M20" s="23">
        <v>72</v>
      </c>
      <c r="N20" s="20"/>
      <c r="O20" s="20"/>
      <c r="P20" s="23">
        <v>72</v>
      </c>
      <c r="Q20" s="20">
        <v>25</v>
      </c>
      <c r="R20" s="20"/>
      <c r="S20" s="20"/>
    </row>
    <row r="21" customFormat="1" ht="26.25" customHeight="1" spans="1:19">
      <c r="A21" s="288" t="s">
        <v>1921</v>
      </c>
      <c r="B21" s="288" t="s">
        <v>1922</v>
      </c>
      <c r="C21" s="288">
        <v>15548836514</v>
      </c>
      <c r="D21" s="20" t="s">
        <v>104</v>
      </c>
      <c r="E21" s="20"/>
      <c r="F21" s="20">
        <v>26</v>
      </c>
      <c r="G21" s="20"/>
      <c r="H21" s="20"/>
      <c r="I21" s="20">
        <v>10</v>
      </c>
      <c r="J21" s="20">
        <v>3.8</v>
      </c>
      <c r="K21" s="20">
        <v>3</v>
      </c>
      <c r="L21" s="23">
        <f t="shared" si="1"/>
        <v>114</v>
      </c>
      <c r="M21" s="23">
        <f>L21*0.65</f>
        <v>74.1</v>
      </c>
      <c r="N21" s="20"/>
      <c r="O21" s="20"/>
      <c r="P21" s="23">
        <f t="shared" si="2"/>
        <v>0</v>
      </c>
      <c r="Q21" s="20">
        <v>25</v>
      </c>
      <c r="R21" s="20"/>
      <c r="S21" s="20"/>
    </row>
    <row r="22" customFormat="1" ht="26.25" customHeight="1" spans="1:19">
      <c r="A22" s="289" t="s">
        <v>1923</v>
      </c>
      <c r="B22" s="289" t="s">
        <v>1924</v>
      </c>
      <c r="C22" s="288">
        <v>15848571064</v>
      </c>
      <c r="D22" s="20" t="s">
        <v>104</v>
      </c>
      <c r="E22" s="20"/>
      <c r="F22" s="20">
        <v>27</v>
      </c>
      <c r="G22" s="20"/>
      <c r="H22" s="20"/>
      <c r="I22" s="20">
        <v>18</v>
      </c>
      <c r="J22" s="20">
        <v>4.5</v>
      </c>
      <c r="K22" s="20">
        <v>3</v>
      </c>
      <c r="L22" s="23">
        <f t="shared" si="1"/>
        <v>243</v>
      </c>
      <c r="M22" s="23">
        <v>158</v>
      </c>
      <c r="N22" s="20"/>
      <c r="O22" s="20"/>
      <c r="P22" s="23">
        <v>158</v>
      </c>
      <c r="Q22" s="20">
        <v>40</v>
      </c>
      <c r="R22" s="20"/>
      <c r="S22" s="20"/>
    </row>
    <row r="23" customFormat="1" ht="26.25" customHeight="1" spans="1:19">
      <c r="A23" s="288" t="s">
        <v>1925</v>
      </c>
      <c r="B23" s="288" t="s">
        <v>1926</v>
      </c>
      <c r="C23" s="288">
        <v>15547572848</v>
      </c>
      <c r="D23" s="20" t="s">
        <v>104</v>
      </c>
      <c r="E23" s="20"/>
      <c r="F23" s="20">
        <v>32</v>
      </c>
      <c r="G23" s="20"/>
      <c r="H23" s="20"/>
      <c r="I23" s="20">
        <v>19</v>
      </c>
      <c r="J23" s="20">
        <v>4</v>
      </c>
      <c r="K23" s="20">
        <v>3.5</v>
      </c>
      <c r="L23" s="23">
        <f t="shared" si="1"/>
        <v>266</v>
      </c>
      <c r="M23" s="23">
        <f>L23*0.65</f>
        <v>172.9</v>
      </c>
      <c r="N23" s="20"/>
      <c r="O23" s="20"/>
      <c r="P23" s="23">
        <f t="shared" si="2"/>
        <v>0</v>
      </c>
      <c r="Q23" s="20">
        <v>50</v>
      </c>
      <c r="R23" s="20"/>
      <c r="S23" s="20"/>
    </row>
    <row r="24" customFormat="1" ht="26.25" customHeight="1" spans="1:19">
      <c r="A24" s="288" t="s">
        <v>1927</v>
      </c>
      <c r="B24" s="288" t="s">
        <v>1928</v>
      </c>
      <c r="C24" s="288">
        <v>15848532448</v>
      </c>
      <c r="D24" s="20" t="s">
        <v>104</v>
      </c>
      <c r="E24" s="20"/>
      <c r="F24" s="20">
        <v>25</v>
      </c>
      <c r="G24" s="20"/>
      <c r="H24" s="20"/>
      <c r="I24" s="20">
        <v>12</v>
      </c>
      <c r="J24" s="20">
        <v>3</v>
      </c>
      <c r="K24" s="20">
        <v>2.5</v>
      </c>
      <c r="L24" s="23">
        <f t="shared" si="1"/>
        <v>90</v>
      </c>
      <c r="M24" s="23">
        <f>L24*0.65</f>
        <v>58.5</v>
      </c>
      <c r="N24" s="20"/>
      <c r="O24" s="20"/>
      <c r="P24" s="23">
        <f t="shared" si="2"/>
        <v>0</v>
      </c>
      <c r="Q24" s="20">
        <v>15</v>
      </c>
      <c r="R24" s="20"/>
      <c r="S24" s="20"/>
    </row>
    <row r="25" customFormat="1" ht="26.25" customHeight="1" spans="1:19">
      <c r="A25" s="288" t="s">
        <v>1929</v>
      </c>
      <c r="B25" s="288" t="s">
        <v>1930</v>
      </c>
      <c r="C25" s="288">
        <v>13020493715</v>
      </c>
      <c r="D25" s="20" t="s">
        <v>104</v>
      </c>
      <c r="E25" s="20"/>
      <c r="F25" s="20">
        <v>16</v>
      </c>
      <c r="G25" s="20"/>
      <c r="H25" s="20"/>
      <c r="I25" s="20">
        <v>14</v>
      </c>
      <c r="J25" s="20">
        <v>3.6</v>
      </c>
      <c r="K25" s="20">
        <v>3.5</v>
      </c>
      <c r="L25" s="23">
        <f t="shared" si="1"/>
        <v>176.4</v>
      </c>
      <c r="M25" s="23">
        <v>115</v>
      </c>
      <c r="N25" s="20"/>
      <c r="O25" s="20"/>
      <c r="P25" s="23">
        <v>115</v>
      </c>
      <c r="Q25" s="20">
        <v>35</v>
      </c>
      <c r="R25" s="20"/>
      <c r="S25" s="20"/>
    </row>
    <row r="26" customFormat="1" ht="26.25" customHeight="1" spans="1:19">
      <c r="A26" s="288" t="s">
        <v>1931</v>
      </c>
      <c r="B26" s="288" t="s">
        <v>1932</v>
      </c>
      <c r="C26" s="288">
        <v>15848560416</v>
      </c>
      <c r="D26" s="20" t="s">
        <v>104</v>
      </c>
      <c r="E26" s="20"/>
      <c r="F26" s="20">
        <v>21</v>
      </c>
      <c r="G26" s="20"/>
      <c r="H26" s="20"/>
      <c r="I26" s="20">
        <v>15</v>
      </c>
      <c r="J26" s="20">
        <v>5</v>
      </c>
      <c r="K26" s="20">
        <v>3</v>
      </c>
      <c r="L26" s="23">
        <f t="shared" si="1"/>
        <v>225</v>
      </c>
      <c r="M26" s="23">
        <v>146</v>
      </c>
      <c r="N26" s="20"/>
      <c r="O26" s="20"/>
      <c r="P26" s="23">
        <v>146</v>
      </c>
      <c r="Q26" s="20">
        <v>40</v>
      </c>
      <c r="R26" s="20"/>
      <c r="S26" s="20"/>
    </row>
    <row r="27" customFormat="1" ht="26.25" customHeight="1" spans="1:19">
      <c r="A27" s="288" t="s">
        <v>1933</v>
      </c>
      <c r="B27" s="288" t="s">
        <v>1934</v>
      </c>
      <c r="C27" s="288">
        <v>13848942684</v>
      </c>
      <c r="D27" s="20" t="s">
        <v>104</v>
      </c>
      <c r="E27" s="20"/>
      <c r="F27" s="20">
        <v>13</v>
      </c>
      <c r="G27" s="20"/>
      <c r="H27" s="20"/>
      <c r="I27" s="20">
        <v>8</v>
      </c>
      <c r="J27" s="20">
        <v>2.8</v>
      </c>
      <c r="K27" s="20">
        <v>2.5</v>
      </c>
      <c r="L27" s="23">
        <f t="shared" si="1"/>
        <v>56</v>
      </c>
      <c r="M27" s="23">
        <f>L27*0.65</f>
        <v>36.4</v>
      </c>
      <c r="N27" s="20"/>
      <c r="O27" s="20"/>
      <c r="P27" s="23">
        <f>O27*0.65</f>
        <v>0</v>
      </c>
      <c r="Q27" s="20">
        <v>10</v>
      </c>
      <c r="R27" s="20"/>
      <c r="S27" s="20"/>
    </row>
    <row r="28" customFormat="1" ht="26.25" customHeight="1" spans="1:19">
      <c r="A28" s="288" t="s">
        <v>1935</v>
      </c>
      <c r="B28" s="288" t="s">
        <v>1936</v>
      </c>
      <c r="C28" s="288">
        <v>15848540523</v>
      </c>
      <c r="D28" s="20" t="s">
        <v>104</v>
      </c>
      <c r="E28" s="20"/>
      <c r="F28" s="20">
        <v>21</v>
      </c>
      <c r="G28" s="20"/>
      <c r="H28" s="20"/>
      <c r="I28" s="20">
        <v>10</v>
      </c>
      <c r="J28" s="20">
        <v>4.3</v>
      </c>
      <c r="K28" s="20">
        <v>3</v>
      </c>
      <c r="L28" s="23">
        <f t="shared" si="1"/>
        <v>129</v>
      </c>
      <c r="M28" s="23">
        <v>84</v>
      </c>
      <c r="N28" s="20"/>
      <c r="O28" s="20"/>
      <c r="P28" s="23">
        <v>84</v>
      </c>
      <c r="Q28" s="20">
        <v>25</v>
      </c>
      <c r="R28" s="20"/>
      <c r="S28" s="20"/>
    </row>
    <row r="29" customFormat="1" ht="26.25" customHeight="1" spans="1:19">
      <c r="A29" s="288" t="s">
        <v>1937</v>
      </c>
      <c r="B29" s="288" t="s">
        <v>1938</v>
      </c>
      <c r="C29" s="288">
        <v>13847537994</v>
      </c>
      <c r="D29" s="20" t="s">
        <v>104</v>
      </c>
      <c r="E29" s="20"/>
      <c r="F29" s="20">
        <v>26</v>
      </c>
      <c r="G29" s="20"/>
      <c r="H29" s="20"/>
      <c r="I29" s="20">
        <v>5</v>
      </c>
      <c r="J29" s="20">
        <v>4.3</v>
      </c>
      <c r="K29" s="20">
        <v>3.5</v>
      </c>
      <c r="L29" s="23">
        <f t="shared" si="1"/>
        <v>75.25</v>
      </c>
      <c r="M29" s="23">
        <v>49</v>
      </c>
      <c r="N29" s="20"/>
      <c r="O29" s="20"/>
      <c r="P29" s="23">
        <v>49</v>
      </c>
      <c r="Q29" s="20">
        <v>15</v>
      </c>
      <c r="R29" s="20"/>
      <c r="S29" s="20"/>
    </row>
    <row r="30" customFormat="1" ht="26.25" customHeight="1" spans="1:19">
      <c r="A30" s="288" t="s">
        <v>1939</v>
      </c>
      <c r="B30" s="288" t="s">
        <v>1940</v>
      </c>
      <c r="C30" s="288">
        <v>15540033797</v>
      </c>
      <c r="D30" s="20" t="s">
        <v>104</v>
      </c>
      <c r="E30" s="20"/>
      <c r="F30" s="20">
        <v>15</v>
      </c>
      <c r="G30" s="20"/>
      <c r="H30" s="20"/>
      <c r="I30" s="20">
        <v>9</v>
      </c>
      <c r="J30" s="20">
        <v>4</v>
      </c>
      <c r="K30" s="20">
        <v>3</v>
      </c>
      <c r="L30" s="23">
        <f t="shared" si="1"/>
        <v>108</v>
      </c>
      <c r="M30" s="23">
        <f>L30*0.65</f>
        <v>70.2</v>
      </c>
      <c r="N30" s="20"/>
      <c r="O30" s="20"/>
      <c r="P30" s="23">
        <f t="shared" ref="P30:P35" si="3">O30*0.65</f>
        <v>0</v>
      </c>
      <c r="Q30" s="20">
        <v>15</v>
      </c>
      <c r="R30" s="20"/>
      <c r="S30" s="20"/>
    </row>
    <row r="31" customFormat="1" ht="26.25" customHeight="1" spans="1:19">
      <c r="A31" s="288" t="s">
        <v>1941</v>
      </c>
      <c r="B31" s="288" t="s">
        <v>1942</v>
      </c>
      <c r="C31" s="288">
        <v>15947531358</v>
      </c>
      <c r="D31" s="20" t="s">
        <v>104</v>
      </c>
      <c r="E31" s="20"/>
      <c r="F31" s="20">
        <v>23</v>
      </c>
      <c r="G31" s="20"/>
      <c r="H31" s="20"/>
      <c r="I31" s="20">
        <v>14</v>
      </c>
      <c r="J31" s="20">
        <v>4.2</v>
      </c>
      <c r="K31" s="20">
        <v>3.5</v>
      </c>
      <c r="L31" s="23">
        <f t="shared" si="1"/>
        <v>205.8</v>
      </c>
      <c r="M31" s="23">
        <v>134</v>
      </c>
      <c r="N31" s="20"/>
      <c r="O31" s="20"/>
      <c r="P31" s="23">
        <v>134</v>
      </c>
      <c r="Q31" s="20">
        <v>30</v>
      </c>
      <c r="R31" s="20"/>
      <c r="S31" s="20"/>
    </row>
    <row r="32" customFormat="1" ht="26.25" customHeight="1" spans="1:19">
      <c r="A32" s="288" t="s">
        <v>1943</v>
      </c>
      <c r="B32" s="288" t="s">
        <v>1944</v>
      </c>
      <c r="C32" s="288">
        <v>13847581832</v>
      </c>
      <c r="D32" s="20" t="s">
        <v>104</v>
      </c>
      <c r="E32" s="20"/>
      <c r="F32" s="20">
        <v>24</v>
      </c>
      <c r="G32" s="20"/>
      <c r="H32" s="20"/>
      <c r="I32" s="20">
        <v>14</v>
      </c>
      <c r="J32" s="20">
        <v>4.8</v>
      </c>
      <c r="K32" s="20">
        <v>3.5</v>
      </c>
      <c r="L32" s="23">
        <f t="shared" si="1"/>
        <v>235.2</v>
      </c>
      <c r="M32" s="23">
        <v>153</v>
      </c>
      <c r="N32" s="20"/>
      <c r="O32" s="20"/>
      <c r="P32" s="23">
        <v>153</v>
      </c>
      <c r="Q32" s="20">
        <v>30</v>
      </c>
      <c r="R32" s="20"/>
      <c r="S32" s="20"/>
    </row>
    <row r="33" customFormat="1" ht="26.25" customHeight="1" spans="1:19">
      <c r="A33" s="288" t="s">
        <v>1945</v>
      </c>
      <c r="B33" s="288" t="s">
        <v>1946</v>
      </c>
      <c r="C33" s="288">
        <v>15848597457</v>
      </c>
      <c r="D33" s="20" t="s">
        <v>104</v>
      </c>
      <c r="E33" s="20"/>
      <c r="F33" s="20">
        <v>26</v>
      </c>
      <c r="G33" s="20"/>
      <c r="H33" s="20"/>
      <c r="I33" s="20">
        <v>10</v>
      </c>
      <c r="J33" s="20">
        <v>5</v>
      </c>
      <c r="K33" s="20">
        <v>2.5</v>
      </c>
      <c r="L33" s="23">
        <f t="shared" si="1"/>
        <v>125</v>
      </c>
      <c r="M33" s="23">
        <v>81</v>
      </c>
      <c r="N33" s="20"/>
      <c r="O33" s="20"/>
      <c r="P33" s="23">
        <v>81</v>
      </c>
      <c r="Q33" s="20">
        <v>20</v>
      </c>
      <c r="R33" s="20"/>
      <c r="S33" s="20"/>
    </row>
    <row r="34" customFormat="1" ht="26.25" customHeight="1" spans="1:19">
      <c r="A34" s="288" t="s">
        <v>1947</v>
      </c>
      <c r="B34" s="288" t="s">
        <v>1948</v>
      </c>
      <c r="C34" s="288">
        <v>13214759054</v>
      </c>
      <c r="D34" s="20" t="s">
        <v>104</v>
      </c>
      <c r="E34" s="20"/>
      <c r="F34" s="20">
        <v>24</v>
      </c>
      <c r="G34" s="20"/>
      <c r="H34" s="20"/>
      <c r="I34" s="20">
        <v>10</v>
      </c>
      <c r="J34" s="20">
        <v>4</v>
      </c>
      <c r="K34" s="20">
        <v>2.5</v>
      </c>
      <c r="L34" s="23">
        <f t="shared" si="1"/>
        <v>100</v>
      </c>
      <c r="M34" s="23">
        <f>L34*0.65</f>
        <v>65</v>
      </c>
      <c r="N34" s="20"/>
      <c r="O34" s="20"/>
      <c r="P34" s="23">
        <f t="shared" si="3"/>
        <v>0</v>
      </c>
      <c r="Q34" s="20">
        <v>15</v>
      </c>
      <c r="R34" s="20"/>
      <c r="S34" s="20"/>
    </row>
    <row r="35" customFormat="1" ht="26.25" customHeight="1" spans="1:19">
      <c r="A35" s="288" t="s">
        <v>1206</v>
      </c>
      <c r="B35" s="288" t="s">
        <v>1949</v>
      </c>
      <c r="C35" s="288">
        <v>13847950341</v>
      </c>
      <c r="D35" s="20" t="s">
        <v>104</v>
      </c>
      <c r="E35" s="20"/>
      <c r="F35" s="20">
        <v>23</v>
      </c>
      <c r="G35" s="20"/>
      <c r="H35" s="20"/>
      <c r="I35" s="20">
        <v>24</v>
      </c>
      <c r="J35" s="20">
        <v>4.5</v>
      </c>
      <c r="K35" s="20">
        <v>3.5</v>
      </c>
      <c r="L35" s="23">
        <f t="shared" si="1"/>
        <v>378</v>
      </c>
      <c r="M35" s="23">
        <f>L35*0.65</f>
        <v>245.7</v>
      </c>
      <c r="N35" s="20"/>
      <c r="O35" s="20"/>
      <c r="P35" s="23">
        <f t="shared" si="3"/>
        <v>0</v>
      </c>
      <c r="Q35" s="20">
        <v>45</v>
      </c>
      <c r="R35" s="20"/>
      <c r="S35" s="20"/>
    </row>
    <row r="36" customFormat="1" ht="26.25" customHeight="1" spans="1:19">
      <c r="A36" s="288" t="s">
        <v>1950</v>
      </c>
      <c r="B36" s="288" t="s">
        <v>1951</v>
      </c>
      <c r="C36" s="288">
        <v>15847586023</v>
      </c>
      <c r="D36" s="20" t="s">
        <v>104</v>
      </c>
      <c r="E36" s="20"/>
      <c r="F36" s="20">
        <v>26</v>
      </c>
      <c r="G36" s="20"/>
      <c r="H36" s="20"/>
      <c r="I36" s="20">
        <v>25</v>
      </c>
      <c r="J36" s="20">
        <v>4.5</v>
      </c>
      <c r="K36" s="20">
        <v>3.5</v>
      </c>
      <c r="L36" s="23">
        <f t="shared" si="1"/>
        <v>393.75</v>
      </c>
      <c r="M36" s="23">
        <v>256</v>
      </c>
      <c r="N36" s="20"/>
      <c r="O36" s="20"/>
      <c r="P36" s="23">
        <v>256</v>
      </c>
      <c r="Q36" s="20">
        <v>50</v>
      </c>
      <c r="R36" s="20"/>
      <c r="S36" s="20"/>
    </row>
    <row r="37" customFormat="1" ht="26.25" customHeight="1" spans="1:19">
      <c r="A37" s="288" t="s">
        <v>1952</v>
      </c>
      <c r="B37" s="288" t="s">
        <v>1953</v>
      </c>
      <c r="C37" s="288">
        <v>15560854681</v>
      </c>
      <c r="D37" s="20" t="s">
        <v>104</v>
      </c>
      <c r="E37" s="20"/>
      <c r="F37" s="20">
        <v>45</v>
      </c>
      <c r="G37" s="20"/>
      <c r="H37" s="20"/>
      <c r="I37" s="20">
        <v>15</v>
      </c>
      <c r="J37" s="20">
        <v>5</v>
      </c>
      <c r="K37" s="20">
        <v>3</v>
      </c>
      <c r="L37" s="23">
        <f t="shared" si="1"/>
        <v>225</v>
      </c>
      <c r="M37" s="23">
        <v>146</v>
      </c>
      <c r="N37" s="20"/>
      <c r="O37" s="20"/>
      <c r="P37" s="23">
        <v>146</v>
      </c>
      <c r="Q37" s="20">
        <v>30</v>
      </c>
      <c r="R37" s="20"/>
      <c r="S37" s="20"/>
    </row>
    <row r="38" customFormat="1" ht="26.25" customHeight="1" spans="1:19">
      <c r="A38" s="288" t="s">
        <v>1954</v>
      </c>
      <c r="B38" s="288" t="s">
        <v>1955</v>
      </c>
      <c r="C38" s="288">
        <v>13734757431</v>
      </c>
      <c r="D38" s="20" t="s">
        <v>104</v>
      </c>
      <c r="E38" s="20"/>
      <c r="F38" s="20">
        <v>40</v>
      </c>
      <c r="G38" s="20"/>
      <c r="H38" s="20"/>
      <c r="I38" s="20">
        <v>14</v>
      </c>
      <c r="J38" s="20">
        <v>4</v>
      </c>
      <c r="K38" s="20">
        <v>3.5</v>
      </c>
      <c r="L38" s="23">
        <f t="shared" si="1"/>
        <v>196</v>
      </c>
      <c r="M38" s="23">
        <f>L38*0.65</f>
        <v>127.4</v>
      </c>
      <c r="N38" s="20"/>
      <c r="O38" s="20"/>
      <c r="P38" s="23">
        <f>O38*0.65</f>
        <v>0</v>
      </c>
      <c r="Q38" s="20">
        <v>30</v>
      </c>
      <c r="R38" s="20"/>
      <c r="S38" s="20"/>
    </row>
    <row r="39" customFormat="1" ht="26.25" customHeight="1" spans="1:19">
      <c r="A39" s="289" t="s">
        <v>1956</v>
      </c>
      <c r="B39" s="289" t="s">
        <v>1957</v>
      </c>
      <c r="C39" s="288">
        <v>15848571064</v>
      </c>
      <c r="D39" s="20" t="s">
        <v>104</v>
      </c>
      <c r="E39" s="20"/>
      <c r="F39" s="20">
        <v>20</v>
      </c>
      <c r="G39" s="20"/>
      <c r="H39" s="20"/>
      <c r="I39" s="20">
        <v>15</v>
      </c>
      <c r="J39" s="20">
        <v>5</v>
      </c>
      <c r="K39" s="20">
        <v>3.5</v>
      </c>
      <c r="L39" s="23">
        <f t="shared" si="1"/>
        <v>262.5</v>
      </c>
      <c r="M39" s="23">
        <v>171</v>
      </c>
      <c r="N39" s="20"/>
      <c r="O39" s="20"/>
      <c r="P39" s="23">
        <v>171</v>
      </c>
      <c r="Q39" s="20">
        <v>40</v>
      </c>
      <c r="R39" s="20"/>
      <c r="S39" s="20"/>
    </row>
    <row r="40" customFormat="1" ht="26.25" customHeight="1" spans="1:19">
      <c r="A40" s="288" t="s">
        <v>1958</v>
      </c>
      <c r="B40" s="288" t="s">
        <v>1959</v>
      </c>
      <c r="C40" s="288">
        <v>13947541571</v>
      </c>
      <c r="D40" s="20" t="s">
        <v>104</v>
      </c>
      <c r="E40" s="20"/>
      <c r="F40" s="20">
        <v>20</v>
      </c>
      <c r="G40" s="20"/>
      <c r="H40" s="20"/>
      <c r="I40" s="20">
        <v>9.5</v>
      </c>
      <c r="J40" s="20">
        <v>4.8</v>
      </c>
      <c r="K40" s="20">
        <v>3.5</v>
      </c>
      <c r="L40" s="23">
        <f t="shared" ref="L40:L74" si="4">I40*J40*K40</f>
        <v>159.6</v>
      </c>
      <c r="M40" s="23">
        <v>104</v>
      </c>
      <c r="N40" s="20"/>
      <c r="O40" s="20"/>
      <c r="P40" s="23">
        <v>104</v>
      </c>
      <c r="Q40" s="20">
        <v>25</v>
      </c>
      <c r="R40" s="20"/>
      <c r="S40" s="20"/>
    </row>
    <row r="41" customFormat="1" ht="26.25" customHeight="1" spans="1:19">
      <c r="A41" s="288" t="s">
        <v>1960</v>
      </c>
      <c r="B41" s="288" t="s">
        <v>1961</v>
      </c>
      <c r="C41" s="288">
        <v>13245968873</v>
      </c>
      <c r="D41" s="20" t="s">
        <v>104</v>
      </c>
      <c r="E41" s="20"/>
      <c r="F41" s="20">
        <v>28</v>
      </c>
      <c r="G41" s="20"/>
      <c r="H41" s="20"/>
      <c r="I41" s="20">
        <v>13</v>
      </c>
      <c r="J41" s="20">
        <v>4.6</v>
      </c>
      <c r="K41" s="20">
        <v>3</v>
      </c>
      <c r="L41" s="23">
        <f t="shared" si="4"/>
        <v>179.4</v>
      </c>
      <c r="M41" s="23">
        <v>117</v>
      </c>
      <c r="N41" s="20"/>
      <c r="O41" s="20"/>
      <c r="P41" s="23">
        <v>117</v>
      </c>
      <c r="Q41" s="20">
        <v>30</v>
      </c>
      <c r="R41" s="20"/>
      <c r="S41" s="20"/>
    </row>
    <row r="42" customFormat="1" ht="26.25" customHeight="1" spans="1:19">
      <c r="A42" s="288" t="s">
        <v>1962</v>
      </c>
      <c r="B42" s="288" t="s">
        <v>1963</v>
      </c>
      <c r="C42" s="288">
        <v>15004957116</v>
      </c>
      <c r="D42" s="20" t="s">
        <v>104</v>
      </c>
      <c r="E42" s="20"/>
      <c r="F42" s="20">
        <v>28</v>
      </c>
      <c r="G42" s="20"/>
      <c r="H42" s="20"/>
      <c r="I42" s="20">
        <v>15</v>
      </c>
      <c r="J42" s="20">
        <v>4.5</v>
      </c>
      <c r="K42" s="20">
        <v>3</v>
      </c>
      <c r="L42" s="23">
        <f t="shared" si="4"/>
        <v>202.5</v>
      </c>
      <c r="M42" s="23">
        <v>132</v>
      </c>
      <c r="N42" s="20"/>
      <c r="O42" s="20"/>
      <c r="P42" s="23">
        <v>132</v>
      </c>
      <c r="Q42" s="20">
        <v>35</v>
      </c>
      <c r="R42" s="20"/>
      <c r="S42" s="20"/>
    </row>
    <row r="43" customFormat="1" ht="26.25" customHeight="1" spans="1:19">
      <c r="A43" s="20" t="s">
        <v>1964</v>
      </c>
      <c r="B43" s="592" t="s">
        <v>1965</v>
      </c>
      <c r="C43" s="288">
        <v>15848571064</v>
      </c>
      <c r="D43" s="20" t="s">
        <v>104</v>
      </c>
      <c r="E43" s="20"/>
      <c r="F43" s="20">
        <v>12</v>
      </c>
      <c r="G43" s="20"/>
      <c r="H43" s="20"/>
      <c r="I43" s="20">
        <v>11</v>
      </c>
      <c r="J43" s="20">
        <v>3.5</v>
      </c>
      <c r="K43" s="20">
        <v>3</v>
      </c>
      <c r="L43" s="23">
        <f t="shared" si="4"/>
        <v>115.5</v>
      </c>
      <c r="M43" s="23">
        <v>75</v>
      </c>
      <c r="N43" s="20"/>
      <c r="O43" s="20"/>
      <c r="P43" s="23">
        <v>75</v>
      </c>
      <c r="Q43" s="20">
        <v>20</v>
      </c>
      <c r="R43" s="20"/>
      <c r="S43" s="20"/>
    </row>
    <row r="44" customFormat="1" ht="26.25" customHeight="1" spans="1:19">
      <c r="A44" s="288" t="s">
        <v>1966</v>
      </c>
      <c r="B44" s="288" t="s">
        <v>1967</v>
      </c>
      <c r="C44" s="288">
        <v>15134736483</v>
      </c>
      <c r="D44" s="20" t="s">
        <v>104</v>
      </c>
      <c r="E44" s="20"/>
      <c r="F44" s="20"/>
      <c r="G44" s="20">
        <v>95</v>
      </c>
      <c r="H44" s="20"/>
      <c r="I44" s="20">
        <v>23</v>
      </c>
      <c r="J44" s="20">
        <v>3</v>
      </c>
      <c r="K44" s="20">
        <v>2.5</v>
      </c>
      <c r="L44" s="23">
        <f t="shared" si="4"/>
        <v>172.5</v>
      </c>
      <c r="M44" s="23">
        <v>112</v>
      </c>
      <c r="N44" s="20"/>
      <c r="O44" s="20"/>
      <c r="P44" s="23">
        <v>112</v>
      </c>
      <c r="Q44" s="20">
        <v>35</v>
      </c>
      <c r="R44" s="20"/>
      <c r="S44" s="20"/>
    </row>
    <row r="45" customFormat="1" ht="26.25" customHeight="1" spans="1:19">
      <c r="A45" s="288" t="s">
        <v>1968</v>
      </c>
      <c r="B45" s="288" t="s">
        <v>1969</v>
      </c>
      <c r="C45" s="288">
        <v>13274848017</v>
      </c>
      <c r="D45" s="20" t="s">
        <v>104</v>
      </c>
      <c r="E45" s="20"/>
      <c r="F45" s="20">
        <v>16</v>
      </c>
      <c r="G45" s="20"/>
      <c r="H45" s="20"/>
      <c r="I45" s="20">
        <v>25</v>
      </c>
      <c r="J45" s="20">
        <v>3.5</v>
      </c>
      <c r="K45" s="20">
        <v>2</v>
      </c>
      <c r="L45" s="23">
        <f t="shared" si="4"/>
        <v>175</v>
      </c>
      <c r="M45" s="23">
        <v>114</v>
      </c>
      <c r="N45" s="20"/>
      <c r="O45" s="20"/>
      <c r="P45" s="23">
        <v>114</v>
      </c>
      <c r="Q45" s="20">
        <v>40</v>
      </c>
      <c r="R45" s="20"/>
      <c r="S45" s="20"/>
    </row>
    <row r="46" customFormat="1" ht="26.25" customHeight="1" spans="1:19">
      <c r="A46" s="288" t="s">
        <v>1970</v>
      </c>
      <c r="B46" s="288" t="s">
        <v>1971</v>
      </c>
      <c r="C46" s="288">
        <v>15848366752</v>
      </c>
      <c r="D46" s="20" t="s">
        <v>104</v>
      </c>
      <c r="E46" s="20"/>
      <c r="F46" s="20">
        <v>18</v>
      </c>
      <c r="G46" s="20"/>
      <c r="H46" s="20"/>
      <c r="I46" s="20">
        <v>16.5</v>
      </c>
      <c r="J46" s="20">
        <v>3</v>
      </c>
      <c r="K46" s="20">
        <v>2.5</v>
      </c>
      <c r="L46" s="23">
        <f t="shared" si="4"/>
        <v>123.75</v>
      </c>
      <c r="M46" s="23">
        <v>80</v>
      </c>
      <c r="N46" s="20"/>
      <c r="O46" s="20"/>
      <c r="P46" s="23">
        <v>80</v>
      </c>
      <c r="Q46" s="20"/>
      <c r="R46" s="20"/>
      <c r="S46" s="20"/>
    </row>
    <row r="47" customFormat="1" ht="26.25" customHeight="1" spans="1:19">
      <c r="A47" s="289" t="s">
        <v>1972</v>
      </c>
      <c r="B47" s="289" t="s">
        <v>1973</v>
      </c>
      <c r="C47" s="288">
        <v>15848571064</v>
      </c>
      <c r="D47" s="20" t="s">
        <v>104</v>
      </c>
      <c r="E47" s="20"/>
      <c r="F47" s="20">
        <v>26</v>
      </c>
      <c r="G47" s="20"/>
      <c r="H47" s="20"/>
      <c r="I47" s="20">
        <v>19</v>
      </c>
      <c r="J47" s="20">
        <v>3</v>
      </c>
      <c r="K47" s="20">
        <v>3.5</v>
      </c>
      <c r="L47" s="23">
        <f t="shared" si="4"/>
        <v>199.5</v>
      </c>
      <c r="M47" s="23">
        <v>130</v>
      </c>
      <c r="N47" s="20"/>
      <c r="O47" s="20"/>
      <c r="P47" s="23">
        <v>130</v>
      </c>
      <c r="Q47" s="20">
        <v>40</v>
      </c>
      <c r="R47" s="20"/>
      <c r="S47" s="20"/>
    </row>
    <row r="48" customFormat="1" ht="26.25" customHeight="1" spans="1:19">
      <c r="A48" s="288" t="s">
        <v>1974</v>
      </c>
      <c r="B48" s="288" t="s">
        <v>1975</v>
      </c>
      <c r="C48" s="288">
        <v>13614757834</v>
      </c>
      <c r="D48" s="20" t="s">
        <v>104</v>
      </c>
      <c r="E48" s="20"/>
      <c r="F48" s="20">
        <v>36</v>
      </c>
      <c r="G48" s="20"/>
      <c r="H48" s="20"/>
      <c r="I48" s="20">
        <v>17</v>
      </c>
      <c r="J48" s="20">
        <v>3.7</v>
      </c>
      <c r="K48" s="20">
        <v>3</v>
      </c>
      <c r="L48" s="23">
        <f t="shared" si="4"/>
        <v>188.7</v>
      </c>
      <c r="M48" s="23">
        <v>123</v>
      </c>
      <c r="N48" s="20"/>
      <c r="O48" s="20"/>
      <c r="P48" s="23">
        <v>123</v>
      </c>
      <c r="Q48" s="20">
        <v>30</v>
      </c>
      <c r="R48" s="20"/>
      <c r="S48" s="20"/>
    </row>
    <row r="49" customFormat="1" ht="26.25" customHeight="1" spans="1:19">
      <c r="A49" s="288" t="s">
        <v>1976</v>
      </c>
      <c r="B49" s="288" t="s">
        <v>1977</v>
      </c>
      <c r="C49" s="288">
        <v>15847533248</v>
      </c>
      <c r="D49" s="20" t="s">
        <v>104</v>
      </c>
      <c r="E49" s="20"/>
      <c r="F49" s="20">
        <v>16</v>
      </c>
      <c r="G49" s="20"/>
      <c r="H49" s="20"/>
      <c r="I49" s="20">
        <v>8</v>
      </c>
      <c r="J49" s="20">
        <v>4.2</v>
      </c>
      <c r="K49" s="20">
        <v>3</v>
      </c>
      <c r="L49" s="23">
        <f t="shared" si="4"/>
        <v>100.8</v>
      </c>
      <c r="M49" s="23">
        <v>66</v>
      </c>
      <c r="N49" s="20"/>
      <c r="O49" s="20"/>
      <c r="P49" s="23">
        <v>66</v>
      </c>
      <c r="Q49" s="20">
        <v>20</v>
      </c>
      <c r="R49" s="20"/>
      <c r="S49" s="20"/>
    </row>
    <row r="50" customFormat="1" ht="26.25" customHeight="1" spans="1:19">
      <c r="A50" s="288" t="s">
        <v>1978</v>
      </c>
      <c r="B50" s="288" t="s">
        <v>1979</v>
      </c>
      <c r="C50" s="288">
        <v>13294754768</v>
      </c>
      <c r="D50" s="20" t="s">
        <v>143</v>
      </c>
      <c r="E50" s="20"/>
      <c r="F50" s="20">
        <v>23</v>
      </c>
      <c r="G50" s="20"/>
      <c r="H50" s="20"/>
      <c r="I50" s="20">
        <v>19</v>
      </c>
      <c r="J50" s="20">
        <v>4</v>
      </c>
      <c r="K50" s="20">
        <v>3</v>
      </c>
      <c r="L50" s="23">
        <f t="shared" si="4"/>
        <v>228</v>
      </c>
      <c r="M50" s="23">
        <f>L50*0.65</f>
        <v>148.2</v>
      </c>
      <c r="N50" s="20"/>
      <c r="O50" s="20"/>
      <c r="P50" s="23">
        <f>O50*0.65</f>
        <v>0</v>
      </c>
      <c r="Q50" s="20">
        <v>40</v>
      </c>
      <c r="R50" s="20"/>
      <c r="S50" s="20"/>
    </row>
    <row r="51" customFormat="1" ht="26.25" customHeight="1" spans="1:19">
      <c r="A51" s="288" t="s">
        <v>1980</v>
      </c>
      <c r="B51" s="288" t="s">
        <v>1981</v>
      </c>
      <c r="C51" s="288">
        <v>15947254143</v>
      </c>
      <c r="D51" s="20" t="s">
        <v>104</v>
      </c>
      <c r="E51" s="20"/>
      <c r="F51" s="20">
        <v>35</v>
      </c>
      <c r="G51" s="20"/>
      <c r="H51" s="20"/>
      <c r="I51" s="20">
        <v>17</v>
      </c>
      <c r="J51" s="20">
        <v>4.5</v>
      </c>
      <c r="K51" s="20">
        <v>3.5</v>
      </c>
      <c r="L51" s="23">
        <f t="shared" si="4"/>
        <v>267.75</v>
      </c>
      <c r="M51" s="23">
        <v>174</v>
      </c>
      <c r="N51" s="20"/>
      <c r="O51" s="20"/>
      <c r="P51" s="23">
        <v>174</v>
      </c>
      <c r="Q51" s="20">
        <v>50</v>
      </c>
      <c r="R51" s="20"/>
      <c r="S51" s="20"/>
    </row>
    <row r="52" customFormat="1" ht="26.25" customHeight="1" spans="1:19">
      <c r="A52" s="288" t="s">
        <v>1982</v>
      </c>
      <c r="B52" s="288" t="s">
        <v>1983</v>
      </c>
      <c r="C52" s="288">
        <v>15848556148</v>
      </c>
      <c r="D52" s="20" t="s">
        <v>104</v>
      </c>
      <c r="E52" s="20"/>
      <c r="F52" s="20">
        <v>32</v>
      </c>
      <c r="G52" s="20"/>
      <c r="H52" s="20"/>
      <c r="I52" s="20">
        <v>12</v>
      </c>
      <c r="J52" s="20">
        <v>5</v>
      </c>
      <c r="K52" s="20">
        <v>3.5</v>
      </c>
      <c r="L52" s="23">
        <f t="shared" si="4"/>
        <v>210</v>
      </c>
      <c r="M52" s="23">
        <f>L52*0.65</f>
        <v>136.5</v>
      </c>
      <c r="N52" s="20"/>
      <c r="O52" s="20"/>
      <c r="P52" s="23">
        <f>O52*0.65</f>
        <v>0</v>
      </c>
      <c r="Q52" s="20">
        <v>30</v>
      </c>
      <c r="R52" s="20"/>
      <c r="S52" s="20"/>
    </row>
    <row r="53" customFormat="1" ht="26.25" customHeight="1" spans="1:19">
      <c r="A53" s="288" t="s">
        <v>1984</v>
      </c>
      <c r="B53" s="288" t="s">
        <v>1985</v>
      </c>
      <c r="C53" s="288">
        <v>15561330499</v>
      </c>
      <c r="D53" s="20" t="s">
        <v>104</v>
      </c>
      <c r="E53" s="20"/>
      <c r="F53" s="20">
        <v>13</v>
      </c>
      <c r="G53" s="20"/>
      <c r="H53" s="20"/>
      <c r="I53" s="20">
        <v>15</v>
      </c>
      <c r="J53" s="20">
        <v>2.5</v>
      </c>
      <c r="K53" s="20">
        <v>2.5</v>
      </c>
      <c r="L53" s="23">
        <f t="shared" si="4"/>
        <v>93.75</v>
      </c>
      <c r="M53" s="23">
        <v>61</v>
      </c>
      <c r="N53" s="20"/>
      <c r="O53" s="20"/>
      <c r="P53" s="23">
        <v>61</v>
      </c>
      <c r="Q53" s="20">
        <v>25</v>
      </c>
      <c r="R53" s="20"/>
      <c r="S53" s="20"/>
    </row>
    <row r="54" customFormat="1" ht="26.25" customHeight="1" spans="1:19">
      <c r="A54" s="288" t="s">
        <v>1986</v>
      </c>
      <c r="B54" s="288" t="s">
        <v>1987</v>
      </c>
      <c r="C54" s="288">
        <v>13274840610</v>
      </c>
      <c r="D54" s="20" t="s">
        <v>104</v>
      </c>
      <c r="E54" s="20"/>
      <c r="F54" s="20">
        <v>15</v>
      </c>
      <c r="G54" s="20"/>
      <c r="H54" s="20"/>
      <c r="I54" s="20">
        <v>6</v>
      </c>
      <c r="J54" s="20">
        <v>4.5</v>
      </c>
      <c r="K54" s="20">
        <v>3.5</v>
      </c>
      <c r="L54" s="23">
        <f t="shared" si="4"/>
        <v>94.5</v>
      </c>
      <c r="M54" s="23">
        <v>61</v>
      </c>
      <c r="N54" s="20"/>
      <c r="O54" s="20"/>
      <c r="P54" s="23">
        <v>61</v>
      </c>
      <c r="Q54" s="20">
        <v>12</v>
      </c>
      <c r="R54" s="20"/>
      <c r="S54" s="20"/>
    </row>
    <row r="55" customFormat="1" ht="26.25" customHeight="1" spans="1:19">
      <c r="A55" s="288" t="s">
        <v>1988</v>
      </c>
      <c r="B55" s="288" t="s">
        <v>1989</v>
      </c>
      <c r="C55" s="288">
        <v>15848779277</v>
      </c>
      <c r="D55" s="20" t="s">
        <v>104</v>
      </c>
      <c r="E55" s="20"/>
      <c r="F55" s="20">
        <v>18</v>
      </c>
      <c r="G55" s="20"/>
      <c r="H55" s="20"/>
      <c r="I55" s="20">
        <v>15</v>
      </c>
      <c r="J55" s="20">
        <v>5</v>
      </c>
      <c r="K55" s="20">
        <v>3</v>
      </c>
      <c r="L55" s="23">
        <f t="shared" si="4"/>
        <v>225</v>
      </c>
      <c r="M55" s="23">
        <v>146</v>
      </c>
      <c r="N55" s="20"/>
      <c r="O55" s="20"/>
      <c r="P55" s="23">
        <v>146</v>
      </c>
      <c r="Q55" s="20">
        <v>25</v>
      </c>
      <c r="R55" s="20"/>
      <c r="S55" s="20"/>
    </row>
    <row r="56" customFormat="1" ht="26.25" customHeight="1" spans="1:19">
      <c r="A56" s="288" t="s">
        <v>1990</v>
      </c>
      <c r="B56" s="288" t="s">
        <v>1991</v>
      </c>
      <c r="C56" s="288">
        <v>15648519363</v>
      </c>
      <c r="D56" s="20" t="s">
        <v>104</v>
      </c>
      <c r="E56" s="20"/>
      <c r="F56" s="20">
        <v>16</v>
      </c>
      <c r="G56" s="20"/>
      <c r="H56" s="20"/>
      <c r="I56" s="20">
        <v>8</v>
      </c>
      <c r="J56" s="20">
        <v>4.8</v>
      </c>
      <c r="K56" s="20">
        <v>3</v>
      </c>
      <c r="L56" s="23">
        <f t="shared" si="4"/>
        <v>115.2</v>
      </c>
      <c r="M56" s="23">
        <v>75</v>
      </c>
      <c r="N56" s="20"/>
      <c r="O56" s="20"/>
      <c r="P56" s="23">
        <v>75</v>
      </c>
      <c r="Q56" s="20">
        <v>15</v>
      </c>
      <c r="R56" s="20"/>
      <c r="S56" s="20"/>
    </row>
    <row r="57" customFormat="1" ht="26.25" customHeight="1" spans="1:19">
      <c r="A57" s="289" t="s">
        <v>1992</v>
      </c>
      <c r="B57" s="289" t="s">
        <v>1993</v>
      </c>
      <c r="C57" s="288">
        <v>15848571064</v>
      </c>
      <c r="D57" s="20" t="s">
        <v>104</v>
      </c>
      <c r="E57" s="20"/>
      <c r="F57" s="20">
        <v>14</v>
      </c>
      <c r="G57" s="20"/>
      <c r="H57" s="20"/>
      <c r="I57" s="20">
        <v>8</v>
      </c>
      <c r="J57" s="20">
        <v>3.2</v>
      </c>
      <c r="K57" s="20">
        <v>2</v>
      </c>
      <c r="L57" s="23">
        <f t="shared" si="4"/>
        <v>51.2</v>
      </c>
      <c r="M57" s="23">
        <v>33</v>
      </c>
      <c r="N57" s="20"/>
      <c r="O57" s="20"/>
      <c r="P57" s="23">
        <v>33</v>
      </c>
      <c r="Q57" s="20">
        <v>12</v>
      </c>
      <c r="R57" s="20"/>
      <c r="S57" s="20"/>
    </row>
    <row r="58" customFormat="1" ht="26.25" customHeight="1" spans="1:19">
      <c r="A58" s="288" t="s">
        <v>1994</v>
      </c>
      <c r="B58" s="288" t="s">
        <v>1995</v>
      </c>
      <c r="C58" s="288">
        <v>13948586642</v>
      </c>
      <c r="D58" s="20" t="s">
        <v>104</v>
      </c>
      <c r="E58" s="20"/>
      <c r="F58" s="20">
        <v>18</v>
      </c>
      <c r="G58" s="20"/>
      <c r="H58" s="20"/>
      <c r="I58" s="20">
        <v>11</v>
      </c>
      <c r="J58" s="20">
        <v>3.9</v>
      </c>
      <c r="K58" s="20">
        <v>3</v>
      </c>
      <c r="L58" s="23">
        <f t="shared" si="4"/>
        <v>128.7</v>
      </c>
      <c r="M58" s="23">
        <v>84</v>
      </c>
      <c r="N58" s="20"/>
      <c r="O58" s="20"/>
      <c r="P58" s="23">
        <v>84</v>
      </c>
      <c r="Q58" s="20">
        <v>20</v>
      </c>
      <c r="R58" s="20"/>
      <c r="S58" s="20"/>
    </row>
    <row r="59" customFormat="1" ht="26.25" customHeight="1" spans="1:19">
      <c r="A59" s="288" t="s">
        <v>1996</v>
      </c>
      <c r="B59" s="288" t="s">
        <v>1997</v>
      </c>
      <c r="C59" s="288">
        <v>13848948219</v>
      </c>
      <c r="D59" s="20" t="s">
        <v>104</v>
      </c>
      <c r="E59" s="20"/>
      <c r="F59" s="20">
        <v>16</v>
      </c>
      <c r="G59" s="20"/>
      <c r="H59" s="20"/>
      <c r="I59" s="20">
        <v>11</v>
      </c>
      <c r="J59" s="20">
        <v>3</v>
      </c>
      <c r="K59" s="20">
        <v>2.5</v>
      </c>
      <c r="L59" s="23">
        <f t="shared" si="4"/>
        <v>82.5</v>
      </c>
      <c r="M59" s="23">
        <v>54</v>
      </c>
      <c r="N59" s="20"/>
      <c r="O59" s="20"/>
      <c r="P59" s="23">
        <v>54</v>
      </c>
      <c r="Q59" s="20">
        <v>20</v>
      </c>
      <c r="R59" s="20"/>
      <c r="S59" s="20"/>
    </row>
    <row r="60" customFormat="1" ht="26.25" customHeight="1" spans="1:19">
      <c r="A60" s="288" t="s">
        <v>1998</v>
      </c>
      <c r="B60" s="288" t="s">
        <v>1999</v>
      </c>
      <c r="C60" s="288">
        <v>15047555712</v>
      </c>
      <c r="D60" s="20" t="s">
        <v>104</v>
      </c>
      <c r="E60" s="20"/>
      <c r="F60" s="20">
        <v>13</v>
      </c>
      <c r="G60" s="20"/>
      <c r="H60" s="20"/>
      <c r="I60" s="20">
        <v>15</v>
      </c>
      <c r="J60" s="20">
        <v>2.8</v>
      </c>
      <c r="K60" s="20">
        <v>2.5</v>
      </c>
      <c r="L60" s="23">
        <f t="shared" si="4"/>
        <v>105</v>
      </c>
      <c r="M60" s="23">
        <v>68</v>
      </c>
      <c r="N60" s="20"/>
      <c r="O60" s="20"/>
      <c r="P60" s="23">
        <v>68</v>
      </c>
      <c r="Q60" s="20">
        <v>20</v>
      </c>
      <c r="R60" s="20"/>
      <c r="S60" s="20"/>
    </row>
    <row r="61" customFormat="1" ht="26.25" customHeight="1" spans="1:19">
      <c r="A61" s="288" t="s">
        <v>2000</v>
      </c>
      <c r="B61" s="288" t="s">
        <v>2001</v>
      </c>
      <c r="C61" s="288">
        <v>13190563536</v>
      </c>
      <c r="D61" s="20" t="s">
        <v>104</v>
      </c>
      <c r="E61" s="20"/>
      <c r="F61" s="20">
        <v>23</v>
      </c>
      <c r="G61" s="20"/>
      <c r="H61" s="20"/>
      <c r="I61" s="20">
        <v>15</v>
      </c>
      <c r="J61" s="20">
        <v>3.5</v>
      </c>
      <c r="K61" s="20">
        <v>2</v>
      </c>
      <c r="L61" s="23">
        <f t="shared" si="4"/>
        <v>105</v>
      </c>
      <c r="M61" s="23">
        <v>68</v>
      </c>
      <c r="N61" s="20"/>
      <c r="O61" s="20"/>
      <c r="P61" s="23">
        <v>68</v>
      </c>
      <c r="Q61" s="20">
        <v>20</v>
      </c>
      <c r="R61" s="20"/>
      <c r="S61" s="20"/>
    </row>
    <row r="62" customFormat="1" ht="26.25" customHeight="1" spans="1:19">
      <c r="A62" s="288" t="s">
        <v>2002</v>
      </c>
      <c r="B62" s="288" t="s">
        <v>2003</v>
      </c>
      <c r="C62" s="288">
        <v>15947354359</v>
      </c>
      <c r="D62" s="20" t="s">
        <v>104</v>
      </c>
      <c r="E62" s="20"/>
      <c r="F62" s="20">
        <v>9</v>
      </c>
      <c r="G62" s="20"/>
      <c r="H62" s="20"/>
      <c r="I62" s="20">
        <v>5</v>
      </c>
      <c r="J62" s="20">
        <v>3.8</v>
      </c>
      <c r="K62" s="20">
        <v>2.5</v>
      </c>
      <c r="L62" s="23">
        <f t="shared" si="4"/>
        <v>47.5</v>
      </c>
      <c r="M62" s="23">
        <v>31</v>
      </c>
      <c r="N62" s="20"/>
      <c r="O62" s="20"/>
      <c r="P62" s="23">
        <v>31</v>
      </c>
      <c r="Q62" s="20">
        <v>10</v>
      </c>
      <c r="R62" s="20"/>
      <c r="S62" s="20"/>
    </row>
    <row r="63" customFormat="1" ht="26.25" customHeight="1" spans="1:19">
      <c r="A63" s="288" t="s">
        <v>2004</v>
      </c>
      <c r="B63" s="288" t="s">
        <v>2005</v>
      </c>
      <c r="C63" s="288">
        <v>15004905643</v>
      </c>
      <c r="D63" s="20" t="s">
        <v>104</v>
      </c>
      <c r="E63" s="20"/>
      <c r="F63" s="20">
        <v>36</v>
      </c>
      <c r="G63" s="20"/>
      <c r="H63" s="20"/>
      <c r="I63" s="20">
        <v>25</v>
      </c>
      <c r="J63" s="20">
        <v>4</v>
      </c>
      <c r="K63" s="20">
        <v>3</v>
      </c>
      <c r="L63" s="23">
        <f t="shared" si="4"/>
        <v>300</v>
      </c>
      <c r="M63" s="23">
        <f>L63*0.65</f>
        <v>195</v>
      </c>
      <c r="N63" s="20"/>
      <c r="O63" s="20"/>
      <c r="P63" s="23">
        <f>O63*0.65</f>
        <v>0</v>
      </c>
      <c r="Q63" s="20">
        <v>45</v>
      </c>
      <c r="R63" s="20"/>
      <c r="S63" s="20"/>
    </row>
    <row r="64" customFormat="1" ht="26.25" customHeight="1" spans="1:19">
      <c r="A64" s="288" t="s">
        <v>2006</v>
      </c>
      <c r="B64" s="288" t="s">
        <v>2007</v>
      </c>
      <c r="C64" s="288">
        <v>18747520170</v>
      </c>
      <c r="D64" s="20" t="s">
        <v>104</v>
      </c>
      <c r="E64" s="20"/>
      <c r="F64" s="20">
        <v>32</v>
      </c>
      <c r="G64" s="20"/>
      <c r="H64" s="20"/>
      <c r="I64" s="20">
        <v>14</v>
      </c>
      <c r="J64" s="20">
        <v>4.3</v>
      </c>
      <c r="K64" s="20">
        <v>3</v>
      </c>
      <c r="L64" s="23">
        <f t="shared" si="4"/>
        <v>180.6</v>
      </c>
      <c r="M64" s="23">
        <v>117</v>
      </c>
      <c r="N64" s="20"/>
      <c r="O64" s="20"/>
      <c r="P64" s="23">
        <v>117</v>
      </c>
      <c r="Q64" s="20">
        <v>30</v>
      </c>
      <c r="R64" s="20"/>
      <c r="S64" s="20"/>
    </row>
    <row r="65" customFormat="1" ht="26.25" customHeight="1" spans="1:19">
      <c r="A65" s="288" t="s">
        <v>2008</v>
      </c>
      <c r="B65" s="288" t="s">
        <v>2009</v>
      </c>
      <c r="C65" s="288">
        <v>13488584695</v>
      </c>
      <c r="D65" s="20" t="s">
        <v>104</v>
      </c>
      <c r="E65" s="20"/>
      <c r="F65" s="20">
        <v>13</v>
      </c>
      <c r="G65" s="20"/>
      <c r="H65" s="20"/>
      <c r="I65" s="20">
        <v>12</v>
      </c>
      <c r="J65" s="20">
        <v>2.5</v>
      </c>
      <c r="K65" s="20">
        <v>2.5</v>
      </c>
      <c r="L65" s="23">
        <f t="shared" si="4"/>
        <v>75</v>
      </c>
      <c r="M65" s="23">
        <v>49</v>
      </c>
      <c r="N65" s="20"/>
      <c r="O65" s="20"/>
      <c r="P65" s="23">
        <v>49</v>
      </c>
      <c r="Q65" s="20">
        <v>10</v>
      </c>
      <c r="R65" s="20"/>
      <c r="S65" s="20"/>
    </row>
    <row r="66" customFormat="1" ht="26.25" customHeight="1" spans="1:19">
      <c r="A66" s="288" t="s">
        <v>2010</v>
      </c>
      <c r="B66" s="288" t="s">
        <v>2011</v>
      </c>
      <c r="C66" s="288">
        <v>13488550113</v>
      </c>
      <c r="D66" s="20" t="s">
        <v>104</v>
      </c>
      <c r="E66" s="20"/>
      <c r="F66" s="20">
        <v>23</v>
      </c>
      <c r="G66" s="20"/>
      <c r="H66" s="20"/>
      <c r="I66" s="20">
        <v>20</v>
      </c>
      <c r="J66" s="20">
        <v>4.5</v>
      </c>
      <c r="K66" s="20">
        <v>3.5</v>
      </c>
      <c r="L66" s="23">
        <f t="shared" si="4"/>
        <v>315</v>
      </c>
      <c r="M66" s="23">
        <v>205</v>
      </c>
      <c r="N66" s="20"/>
      <c r="O66" s="20"/>
      <c r="P66" s="23">
        <v>205</v>
      </c>
      <c r="Q66" s="20">
        <v>40</v>
      </c>
      <c r="R66" s="20"/>
      <c r="S66" s="20"/>
    </row>
    <row r="67" customFormat="1" ht="26.25" customHeight="1" spans="1:19">
      <c r="A67" s="290" t="s">
        <v>2012</v>
      </c>
      <c r="B67" s="290" t="s">
        <v>2013</v>
      </c>
      <c r="C67" s="288">
        <v>15947354359</v>
      </c>
      <c r="D67" s="20" t="s">
        <v>104</v>
      </c>
      <c r="E67" s="20"/>
      <c r="F67" s="20">
        <v>18</v>
      </c>
      <c r="G67" s="20"/>
      <c r="H67" s="20"/>
      <c r="I67" s="20">
        <v>20</v>
      </c>
      <c r="J67" s="20">
        <v>4</v>
      </c>
      <c r="K67" s="20">
        <v>3</v>
      </c>
      <c r="L67" s="23">
        <f t="shared" si="4"/>
        <v>240</v>
      </c>
      <c r="M67" s="23">
        <f>L67*0.65</f>
        <v>156</v>
      </c>
      <c r="N67" s="20"/>
      <c r="O67" s="20"/>
      <c r="P67" s="23">
        <f t="shared" ref="P67:P74" si="5">O67*0.65</f>
        <v>0</v>
      </c>
      <c r="Q67" s="20">
        <v>40</v>
      </c>
      <c r="R67" s="20"/>
      <c r="S67" s="20"/>
    </row>
    <row r="68" customFormat="1" ht="26.25" customHeight="1" spans="1:19">
      <c r="A68" s="290" t="s">
        <v>2014</v>
      </c>
      <c r="B68" s="290" t="s">
        <v>2015</v>
      </c>
      <c r="C68" s="288">
        <v>18747520170</v>
      </c>
      <c r="D68" s="20" t="s">
        <v>104</v>
      </c>
      <c r="E68" s="20"/>
      <c r="F68" s="20">
        <v>21</v>
      </c>
      <c r="G68" s="20"/>
      <c r="H68" s="20"/>
      <c r="I68" s="20">
        <v>15</v>
      </c>
      <c r="J68" s="20">
        <v>4.5</v>
      </c>
      <c r="K68" s="20">
        <v>3</v>
      </c>
      <c r="L68" s="23">
        <f t="shared" si="4"/>
        <v>202.5</v>
      </c>
      <c r="M68" s="23">
        <v>132</v>
      </c>
      <c r="N68" s="20"/>
      <c r="O68" s="20"/>
      <c r="P68" s="23">
        <v>132</v>
      </c>
      <c r="Q68" s="20">
        <v>35</v>
      </c>
      <c r="R68" s="20"/>
      <c r="S68" s="20"/>
    </row>
    <row r="69" customFormat="1" ht="26.25" customHeight="1" spans="1:19">
      <c r="A69" s="290" t="s">
        <v>2016</v>
      </c>
      <c r="B69" s="290" t="s">
        <v>2017</v>
      </c>
      <c r="C69" s="288">
        <v>15848571064</v>
      </c>
      <c r="D69" s="20" t="s">
        <v>104</v>
      </c>
      <c r="E69" s="20"/>
      <c r="F69" s="20">
        <v>22</v>
      </c>
      <c r="G69" s="20"/>
      <c r="H69" s="20"/>
      <c r="I69" s="20">
        <v>10</v>
      </c>
      <c r="J69" s="20">
        <v>4.2</v>
      </c>
      <c r="K69" s="20">
        <v>3</v>
      </c>
      <c r="L69" s="23">
        <f t="shared" si="4"/>
        <v>126</v>
      </c>
      <c r="M69" s="23">
        <f>L69*0.65</f>
        <v>81.9</v>
      </c>
      <c r="N69" s="20"/>
      <c r="O69" s="20"/>
      <c r="P69" s="23">
        <f t="shared" si="5"/>
        <v>0</v>
      </c>
      <c r="Q69" s="20">
        <v>30</v>
      </c>
      <c r="R69" s="20"/>
      <c r="S69" s="20"/>
    </row>
    <row r="70" customFormat="1" ht="26.25" customHeight="1" spans="1:19">
      <c r="A70" s="290" t="s">
        <v>2018</v>
      </c>
      <c r="B70" s="290" t="s">
        <v>2019</v>
      </c>
      <c r="C70" s="288">
        <v>13948586642</v>
      </c>
      <c r="D70" s="20" t="s">
        <v>104</v>
      </c>
      <c r="E70" s="20"/>
      <c r="F70" s="20">
        <v>24</v>
      </c>
      <c r="G70" s="20"/>
      <c r="H70" s="20"/>
      <c r="I70" s="20">
        <v>18</v>
      </c>
      <c r="J70" s="20">
        <v>4.8</v>
      </c>
      <c r="K70" s="20">
        <v>3</v>
      </c>
      <c r="L70" s="23">
        <f t="shared" si="4"/>
        <v>259.2</v>
      </c>
      <c r="M70" s="23">
        <v>168</v>
      </c>
      <c r="N70" s="20"/>
      <c r="O70" s="20"/>
      <c r="P70" s="23">
        <v>168</v>
      </c>
      <c r="Q70" s="20">
        <v>45</v>
      </c>
      <c r="R70" s="20"/>
      <c r="S70" s="20"/>
    </row>
    <row r="71" customFormat="1" ht="26.25" customHeight="1" spans="1:19">
      <c r="A71" s="290" t="s">
        <v>2020</v>
      </c>
      <c r="B71" s="290" t="s">
        <v>2021</v>
      </c>
      <c r="C71" s="288">
        <v>13488584695</v>
      </c>
      <c r="D71" s="20" t="s">
        <v>104</v>
      </c>
      <c r="E71" s="20"/>
      <c r="F71" s="20"/>
      <c r="G71" s="20">
        <v>35</v>
      </c>
      <c r="H71" s="20"/>
      <c r="I71" s="20">
        <v>11</v>
      </c>
      <c r="J71" s="20">
        <v>3</v>
      </c>
      <c r="K71" s="20">
        <v>2</v>
      </c>
      <c r="L71" s="23">
        <f t="shared" si="4"/>
        <v>66</v>
      </c>
      <c r="M71" s="23">
        <f>L71*0.65</f>
        <v>42.9</v>
      </c>
      <c r="N71" s="20"/>
      <c r="O71" s="20"/>
      <c r="P71" s="23">
        <f t="shared" si="5"/>
        <v>0</v>
      </c>
      <c r="Q71" s="20">
        <v>20</v>
      </c>
      <c r="R71" s="20"/>
      <c r="S71" s="20"/>
    </row>
    <row r="72" customFormat="1" ht="26.25" customHeight="1" spans="1:19">
      <c r="A72" s="290" t="s">
        <v>2022</v>
      </c>
      <c r="B72" s="290" t="s">
        <v>2023</v>
      </c>
      <c r="C72" s="288">
        <v>13190563536</v>
      </c>
      <c r="D72" s="20" t="s">
        <v>104</v>
      </c>
      <c r="E72" s="20"/>
      <c r="F72" s="20">
        <v>15</v>
      </c>
      <c r="G72" s="20"/>
      <c r="H72" s="20"/>
      <c r="I72" s="20">
        <v>15</v>
      </c>
      <c r="J72" s="20">
        <v>4</v>
      </c>
      <c r="K72" s="20">
        <v>3</v>
      </c>
      <c r="L72" s="23">
        <f t="shared" si="4"/>
        <v>180</v>
      </c>
      <c r="M72" s="23">
        <f>L72*0.65</f>
        <v>117</v>
      </c>
      <c r="N72" s="20"/>
      <c r="O72" s="20"/>
      <c r="P72" s="23">
        <f t="shared" si="5"/>
        <v>0</v>
      </c>
      <c r="Q72" s="20">
        <v>35</v>
      </c>
      <c r="R72" s="20"/>
      <c r="S72" s="20"/>
    </row>
    <row r="73" ht="26.25" customHeight="1" spans="1:19">
      <c r="A73" s="290" t="s">
        <v>2024</v>
      </c>
      <c r="B73" s="290" t="s">
        <v>2025</v>
      </c>
      <c r="C73" s="288">
        <v>15047555712</v>
      </c>
      <c r="D73" s="20" t="s">
        <v>104</v>
      </c>
      <c r="E73" s="20"/>
      <c r="F73" s="20">
        <v>15</v>
      </c>
      <c r="G73" s="20"/>
      <c r="H73" s="20"/>
      <c r="I73" s="20">
        <v>16</v>
      </c>
      <c r="J73" s="20">
        <v>3</v>
      </c>
      <c r="K73" s="20">
        <v>2</v>
      </c>
      <c r="L73" s="23">
        <f t="shared" si="4"/>
        <v>96</v>
      </c>
      <c r="M73" s="23">
        <f>L73*0.65</f>
        <v>62.4</v>
      </c>
      <c r="N73" s="20"/>
      <c r="O73" s="20"/>
      <c r="P73" s="23">
        <f t="shared" si="5"/>
        <v>0</v>
      </c>
      <c r="Q73" s="20">
        <v>25</v>
      </c>
      <c r="R73" s="20"/>
      <c r="S73" s="20"/>
    </row>
    <row r="74" ht="26.25" customHeight="1" spans="1:19">
      <c r="A74" s="290" t="s">
        <v>2026</v>
      </c>
      <c r="B74" s="290" t="s">
        <v>2027</v>
      </c>
      <c r="C74" s="288">
        <v>15947354359</v>
      </c>
      <c r="D74" s="20" t="s">
        <v>104</v>
      </c>
      <c r="E74" s="20"/>
      <c r="F74" s="20">
        <v>23</v>
      </c>
      <c r="G74" s="20"/>
      <c r="H74" s="20"/>
      <c r="I74" s="20">
        <v>15</v>
      </c>
      <c r="J74" s="20">
        <v>3</v>
      </c>
      <c r="K74" s="20">
        <v>2</v>
      </c>
      <c r="L74" s="23">
        <f t="shared" si="4"/>
        <v>90</v>
      </c>
      <c r="M74" s="23">
        <f>L74*0.65</f>
        <v>58.5</v>
      </c>
      <c r="N74" s="20"/>
      <c r="O74" s="20"/>
      <c r="P74" s="23">
        <f t="shared" si="5"/>
        <v>0</v>
      </c>
      <c r="Q74" s="20">
        <v>20</v>
      </c>
      <c r="R74" s="20"/>
      <c r="S74" s="20"/>
    </row>
    <row r="75" s="28" customFormat="1" ht="26.25" customHeight="1" spans="1:19">
      <c r="A75" s="16" t="s">
        <v>72</v>
      </c>
      <c r="B75" s="17"/>
      <c r="C75" s="18"/>
      <c r="D75" s="19"/>
      <c r="E75" s="19">
        <f>SUM(E7:E74)</f>
        <v>0</v>
      </c>
      <c r="F75" s="19">
        <f>SUM(F7:F74)</f>
        <v>1447</v>
      </c>
      <c r="G75" s="19">
        <f>SUM(G7:G74)</f>
        <v>130</v>
      </c>
      <c r="H75" s="19"/>
      <c r="I75" s="19"/>
      <c r="J75" s="19"/>
      <c r="K75" s="19"/>
      <c r="L75" s="19">
        <f>SUM(L7:L74)</f>
        <v>11018.65</v>
      </c>
      <c r="M75" s="19">
        <f>SUM(M7:M74)</f>
        <v>7163.5</v>
      </c>
      <c r="N75" s="19"/>
      <c r="O75" s="19"/>
      <c r="P75" s="19"/>
      <c r="Q75" s="19">
        <f>SUM(Q7:Q74)</f>
        <v>1826</v>
      </c>
      <c r="R75" s="19"/>
      <c r="S75" s="26"/>
    </row>
    <row r="76" ht="21" customHeight="1" spans="1:1">
      <c r="A76" t="s">
        <v>166</v>
      </c>
    </row>
    <row r="77" ht="32.25" customHeight="1" spans="1:1">
      <c r="A77" t="s">
        <v>116</v>
      </c>
    </row>
  </sheetData>
  <mergeCells count="19">
    <mergeCell ref="A2:S2"/>
    <mergeCell ref="E4:G4"/>
    <mergeCell ref="H4:P4"/>
    <mergeCell ref="Q4:R4"/>
    <mergeCell ref="I5:M5"/>
    <mergeCell ref="N5:O5"/>
    <mergeCell ref="A75:C75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Q19" sqref="Q19"/>
    </sheetView>
  </sheetViews>
  <sheetFormatPr defaultColWidth="9" defaultRowHeight="13.5"/>
  <cols>
    <col min="1" max="1" width="4.375" style="105" customWidth="1"/>
    <col min="2" max="2" width="10" style="105" customWidth="1"/>
    <col min="3" max="3" width="19.5" style="105" customWidth="1"/>
    <col min="4" max="4" width="15.625" style="106" customWidth="1"/>
    <col min="5" max="5" width="5.85833333333333" style="105" customWidth="1"/>
    <col min="6" max="6" width="2.125" style="105" customWidth="1"/>
    <col min="7" max="7" width="5.85833333333333" style="105" customWidth="1"/>
    <col min="8" max="8" width="4.375" style="105" customWidth="1"/>
    <col min="9" max="9" width="5.85833333333333" style="105" customWidth="1"/>
    <col min="10" max="10" width="6.125" style="105" customWidth="1"/>
    <col min="11" max="11" width="7" style="105" customWidth="1"/>
    <col min="12" max="12" width="5.5" style="105" customWidth="1"/>
    <col min="13" max="13" width="6.375" style="281" customWidth="1"/>
    <col min="14" max="14" width="7.375" style="281" customWidth="1"/>
    <col min="15" max="15" width="7" style="281" customWidth="1"/>
    <col min="16" max="16" width="1.25" style="281" customWidth="1"/>
    <col min="17" max="17" width="11.125" style="281" customWidth="1"/>
    <col min="18" max="18" width="8.18333333333333" style="105" customWidth="1"/>
    <col min="19" max="19" width="5.18333333333333" style="105" customWidth="1"/>
    <col min="20" max="20" width="5.375" style="105" customWidth="1"/>
    <col min="21" max="16384" width="9" style="105"/>
  </cols>
  <sheetData>
    <row r="1" ht="15.75" customHeight="1" spans="2:2">
      <c r="B1" s="105" t="s">
        <v>77</v>
      </c>
    </row>
    <row r="2" ht="26.1" customHeight="1" spans="2:20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84"/>
      <c r="N2" s="284"/>
      <c r="O2" s="284"/>
      <c r="P2" s="284"/>
      <c r="Q2" s="284"/>
      <c r="R2" s="107"/>
      <c r="S2" s="107"/>
      <c r="T2" s="107"/>
    </row>
    <row r="3" ht="24.95" customHeight="1" spans="2:19">
      <c r="B3" s="108" t="s">
        <v>79</v>
      </c>
      <c r="C3" s="108"/>
      <c r="D3" s="109"/>
      <c r="E3" s="110"/>
      <c r="F3" s="110"/>
      <c r="G3" s="282" t="s">
        <v>2028</v>
      </c>
      <c r="H3" s="283"/>
      <c r="I3" s="110"/>
      <c r="J3" s="110"/>
      <c r="K3" s="110"/>
      <c r="L3" s="110"/>
      <c r="M3" s="284"/>
      <c r="N3" s="284"/>
      <c r="O3" s="284"/>
      <c r="P3" s="284"/>
      <c r="Q3" s="284"/>
      <c r="R3" s="110"/>
      <c r="S3" s="110"/>
    </row>
    <row r="4" s="104" customFormat="1" ht="21" customHeight="1" spans="1:20">
      <c r="A4" s="111" t="s">
        <v>423</v>
      </c>
      <c r="B4" s="112" t="s">
        <v>81</v>
      </c>
      <c r="C4" s="113" t="s">
        <v>82</v>
      </c>
      <c r="D4" s="112" t="s">
        <v>83</v>
      </c>
      <c r="E4" s="8" t="s">
        <v>84</v>
      </c>
      <c r="F4" s="112"/>
      <c r="G4" s="112"/>
      <c r="H4" s="112"/>
      <c r="I4" s="114" t="s">
        <v>8</v>
      </c>
      <c r="J4" s="132"/>
      <c r="K4" s="132"/>
      <c r="L4" s="132"/>
      <c r="M4" s="285"/>
      <c r="N4" s="285"/>
      <c r="O4" s="285"/>
      <c r="P4" s="285"/>
      <c r="Q4" s="287"/>
      <c r="R4" s="137" t="s">
        <v>424</v>
      </c>
      <c r="S4" s="137"/>
      <c r="T4" s="137" t="s">
        <v>86</v>
      </c>
    </row>
    <row r="5" s="104" customFormat="1" ht="21" customHeight="1" spans="1:20">
      <c r="A5" s="111"/>
      <c r="B5" s="112"/>
      <c r="C5" s="115"/>
      <c r="D5" s="112"/>
      <c r="E5" s="8"/>
      <c r="F5" s="8" t="s">
        <v>87</v>
      </c>
      <c r="G5" s="8" t="s">
        <v>88</v>
      </c>
      <c r="H5" s="8" t="s">
        <v>89</v>
      </c>
      <c r="I5" s="112" t="s">
        <v>15</v>
      </c>
      <c r="J5" s="112" t="s">
        <v>94</v>
      </c>
      <c r="K5" s="112"/>
      <c r="L5" s="112"/>
      <c r="M5" s="135"/>
      <c r="N5" s="135"/>
      <c r="O5" s="135" t="s">
        <v>95</v>
      </c>
      <c r="P5" s="135"/>
      <c r="Q5" s="135" t="s">
        <v>18</v>
      </c>
      <c r="R5" s="8" t="s">
        <v>19</v>
      </c>
      <c r="S5" s="8" t="s">
        <v>20</v>
      </c>
      <c r="T5" s="137"/>
    </row>
    <row r="6" s="104" customFormat="1" ht="51" customHeight="1" spans="1:20">
      <c r="A6" s="111"/>
      <c r="B6" s="112"/>
      <c r="C6" s="116"/>
      <c r="D6" s="112"/>
      <c r="E6" s="8"/>
      <c r="F6" s="8"/>
      <c r="G6" s="8"/>
      <c r="H6" s="8"/>
      <c r="I6" s="112"/>
      <c r="J6" s="8" t="s">
        <v>96</v>
      </c>
      <c r="K6" s="8" t="s">
        <v>97</v>
      </c>
      <c r="L6" s="8" t="s">
        <v>98</v>
      </c>
      <c r="M6" s="135" t="s">
        <v>99</v>
      </c>
      <c r="N6" s="135" t="s">
        <v>100</v>
      </c>
      <c r="O6" s="135" t="s">
        <v>101</v>
      </c>
      <c r="P6" s="135" t="s">
        <v>100</v>
      </c>
      <c r="Q6" s="135"/>
      <c r="R6" s="8"/>
      <c r="S6" s="8"/>
      <c r="T6" s="137"/>
    </row>
    <row r="7" s="104" customFormat="1" ht="33" customHeight="1" spans="1:20">
      <c r="A7" s="111">
        <v>1</v>
      </c>
      <c r="B7" s="117" t="s">
        <v>2029</v>
      </c>
      <c r="C7" s="118" t="s">
        <v>2030</v>
      </c>
      <c r="D7" s="119" t="s">
        <v>2031</v>
      </c>
      <c r="E7" s="8" t="s">
        <v>104</v>
      </c>
      <c r="F7" s="8"/>
      <c r="G7" s="8">
        <v>45</v>
      </c>
      <c r="H7" s="8"/>
      <c r="I7" s="112" t="s">
        <v>94</v>
      </c>
      <c r="J7" s="134">
        <v>17</v>
      </c>
      <c r="K7" s="134">
        <v>5.5</v>
      </c>
      <c r="L7" s="134">
        <v>3</v>
      </c>
      <c r="M7" s="23">
        <f>J7*K7*L7</f>
        <v>280.5</v>
      </c>
      <c r="N7" s="23">
        <v>182</v>
      </c>
      <c r="O7" s="135"/>
      <c r="P7" s="135"/>
      <c r="Q7" s="135">
        <v>182</v>
      </c>
      <c r="R7" s="136">
        <v>20</v>
      </c>
      <c r="S7" s="8"/>
      <c r="T7" s="138" t="s">
        <v>442</v>
      </c>
    </row>
    <row r="8" s="104" customFormat="1" ht="33" customHeight="1" spans="1:20">
      <c r="A8" s="111">
        <v>2</v>
      </c>
      <c r="B8" s="117" t="s">
        <v>2032</v>
      </c>
      <c r="C8" s="596" t="s">
        <v>2033</v>
      </c>
      <c r="D8" s="121">
        <v>13948151085</v>
      </c>
      <c r="E8" s="8" t="s">
        <v>104</v>
      </c>
      <c r="F8" s="8"/>
      <c r="G8" s="8">
        <v>14</v>
      </c>
      <c r="H8" s="8">
        <v>4</v>
      </c>
      <c r="I8" s="112" t="s">
        <v>94</v>
      </c>
      <c r="J8" s="134">
        <v>12.5</v>
      </c>
      <c r="K8" s="134">
        <v>5.2</v>
      </c>
      <c r="L8" s="134">
        <v>2.5</v>
      </c>
      <c r="M8" s="23">
        <f>J8*K8*L8</f>
        <v>162.5</v>
      </c>
      <c r="N8" s="23">
        <v>106</v>
      </c>
      <c r="O8" s="135"/>
      <c r="P8" s="135"/>
      <c r="Q8" s="135">
        <v>106</v>
      </c>
      <c r="R8" s="136">
        <v>10</v>
      </c>
      <c r="S8" s="8"/>
      <c r="T8" s="138" t="s">
        <v>442</v>
      </c>
    </row>
    <row r="9" s="104" customFormat="1" ht="33" customHeight="1" spans="1:20">
      <c r="A9" s="111">
        <v>3</v>
      </c>
      <c r="B9" s="117" t="s">
        <v>2034</v>
      </c>
      <c r="C9" s="596" t="s">
        <v>2035</v>
      </c>
      <c r="D9" s="121">
        <v>15148781324</v>
      </c>
      <c r="E9" s="8" t="s">
        <v>104</v>
      </c>
      <c r="F9" s="8"/>
      <c r="G9" s="8">
        <v>55</v>
      </c>
      <c r="H9" s="8">
        <v>10</v>
      </c>
      <c r="I9" s="112" t="s">
        <v>94</v>
      </c>
      <c r="J9" s="134">
        <v>17.3</v>
      </c>
      <c r="K9" s="134">
        <v>5</v>
      </c>
      <c r="L9" s="134">
        <v>3</v>
      </c>
      <c r="M9" s="23">
        <f>J9*K9*L9</f>
        <v>259.5</v>
      </c>
      <c r="N9" s="23">
        <v>169</v>
      </c>
      <c r="O9" s="135"/>
      <c r="P9" s="135"/>
      <c r="Q9" s="135">
        <v>169</v>
      </c>
      <c r="R9" s="136">
        <v>30</v>
      </c>
      <c r="S9" s="8"/>
      <c r="T9" s="138" t="s">
        <v>463</v>
      </c>
    </row>
    <row r="10" s="104" customFormat="1" ht="33" customHeight="1" spans="1:20">
      <c r="A10" s="111">
        <v>4</v>
      </c>
      <c r="B10" s="117" t="s">
        <v>2036</v>
      </c>
      <c r="C10" s="118" t="s">
        <v>2037</v>
      </c>
      <c r="D10" s="121">
        <v>18547526882</v>
      </c>
      <c r="E10" s="8" t="s">
        <v>104</v>
      </c>
      <c r="F10" s="8"/>
      <c r="G10" s="8">
        <v>10</v>
      </c>
      <c r="H10" s="8"/>
      <c r="I10" s="112" t="s">
        <v>94</v>
      </c>
      <c r="J10" s="134">
        <v>12</v>
      </c>
      <c r="K10" s="134">
        <v>4.7</v>
      </c>
      <c r="L10" s="134">
        <v>3</v>
      </c>
      <c r="M10" s="23">
        <f>J10*K10*L10</f>
        <v>169.2</v>
      </c>
      <c r="N10" s="23">
        <v>110</v>
      </c>
      <c r="O10" s="135"/>
      <c r="P10" s="135"/>
      <c r="Q10" s="135">
        <v>110</v>
      </c>
      <c r="R10" s="136">
        <v>15</v>
      </c>
      <c r="S10" s="8"/>
      <c r="T10" s="138" t="s">
        <v>246</v>
      </c>
    </row>
    <row r="11" s="104" customFormat="1" ht="33" customHeight="1" spans="1:20">
      <c r="A11" s="111">
        <v>5</v>
      </c>
      <c r="B11" s="117" t="s">
        <v>2038</v>
      </c>
      <c r="C11" s="596" t="s">
        <v>2039</v>
      </c>
      <c r="D11" s="121">
        <v>15540504058</v>
      </c>
      <c r="E11" s="8" t="s">
        <v>104</v>
      </c>
      <c r="F11" s="8"/>
      <c r="G11" s="8">
        <v>10</v>
      </c>
      <c r="H11" s="8">
        <v>50</v>
      </c>
      <c r="I11" s="112" t="s">
        <v>94</v>
      </c>
      <c r="J11" s="134">
        <v>6</v>
      </c>
      <c r="K11" s="134">
        <v>4</v>
      </c>
      <c r="L11" s="134">
        <v>2.5</v>
      </c>
      <c r="M11" s="23">
        <f>J11*K11*L11</f>
        <v>60</v>
      </c>
      <c r="N11" s="23">
        <f>M11*0.65</f>
        <v>39</v>
      </c>
      <c r="O11" s="135"/>
      <c r="P11" s="135"/>
      <c r="Q11" s="135">
        <v>39</v>
      </c>
      <c r="R11" s="136">
        <v>7</v>
      </c>
      <c r="S11" s="8"/>
      <c r="T11" s="138" t="s">
        <v>246</v>
      </c>
    </row>
    <row r="12" s="163" customFormat="1" ht="33" customHeight="1" spans="1:20">
      <c r="A12" s="186"/>
      <c r="B12" s="177" t="s">
        <v>1402</v>
      </c>
      <c r="C12" s="178"/>
      <c r="D12" s="179"/>
      <c r="E12" s="181"/>
      <c r="F12" s="181"/>
      <c r="G12" s="181">
        <f>SUM(G7:G11)</f>
        <v>134</v>
      </c>
      <c r="H12" s="181">
        <f>SUM(H7:H11)</f>
        <v>64</v>
      </c>
      <c r="I12" s="181"/>
      <c r="J12" s="181"/>
      <c r="K12" s="181"/>
      <c r="L12" s="181"/>
      <c r="M12" s="286">
        <f>SUM(M7:M11)</f>
        <v>931.7</v>
      </c>
      <c r="N12" s="286">
        <f>SUM(N7:N11)</f>
        <v>606</v>
      </c>
      <c r="O12" s="286"/>
      <c r="P12" s="286"/>
      <c r="Q12" s="286">
        <f>SUM(Q7:Q11)</f>
        <v>606</v>
      </c>
      <c r="R12" s="286">
        <f>SUM(R7:R11)</f>
        <v>82</v>
      </c>
      <c r="S12" s="181"/>
      <c r="T12" s="186"/>
    </row>
    <row r="13" ht="33" customHeight="1" spans="2:2">
      <c r="B13" s="105" t="s">
        <v>166</v>
      </c>
    </row>
    <row r="14" ht="33" customHeight="1" spans="2:2">
      <c r="B14" s="105" t="s">
        <v>116</v>
      </c>
    </row>
  </sheetData>
  <mergeCells count="20">
    <mergeCell ref="B2:T2"/>
    <mergeCell ref="F4:H4"/>
    <mergeCell ref="I4:Q4"/>
    <mergeCell ref="R4:S4"/>
    <mergeCell ref="J5:N5"/>
    <mergeCell ref="O5:P5"/>
    <mergeCell ref="B12:D12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</mergeCells>
  <pageMargins left="0.55" right="0.209027777777778" top="0.6" bottom="0.429166666666667" header="0.313888888888889" footer="0.6"/>
  <pageSetup paperSize="9" scale="58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workbookViewId="0">
      <selection activeCell="W13" sqref="W13"/>
    </sheetView>
  </sheetViews>
  <sheetFormatPr defaultColWidth="9" defaultRowHeight="13.5"/>
  <cols>
    <col min="1" max="1" width="3.5" style="106" customWidth="1"/>
    <col min="2" max="2" width="11.5" style="252" customWidth="1"/>
    <col min="3" max="3" width="21.075" style="106" customWidth="1"/>
    <col min="4" max="4" width="16.5833333333333" style="106" customWidth="1"/>
    <col min="5" max="7" width="4.625" style="106" customWidth="1"/>
    <col min="8" max="8" width="5.75833333333333" style="106" customWidth="1"/>
    <col min="9" max="9" width="2.5" style="106" customWidth="1"/>
    <col min="10" max="10" width="9.225" style="106" customWidth="1"/>
    <col min="11" max="11" width="6.625" style="106" customWidth="1"/>
    <col min="12" max="12" width="9.01666666666667" style="106" customWidth="1"/>
    <col min="13" max="13" width="8.75833333333333" style="106" customWidth="1"/>
    <col min="14" max="14" width="8.5" style="106" customWidth="1"/>
    <col min="15" max="15" width="6.04166666666667" style="106" customWidth="1"/>
    <col min="16" max="16" width="5.83333333333333" style="106" customWidth="1"/>
    <col min="17" max="17" width="2.5" style="106" customWidth="1"/>
    <col min="18" max="18" width="6.30833333333333" style="106" customWidth="1"/>
    <col min="19" max="19" width="6.34166666666667" style="106" customWidth="1"/>
    <col min="20" max="20" width="3.875" style="106" customWidth="1"/>
    <col min="21" max="16384" width="9" style="106"/>
  </cols>
  <sheetData>
    <row r="1" ht="15.75" customHeight="1" spans="2:2">
      <c r="B1" s="252" t="s">
        <v>77</v>
      </c>
    </row>
    <row r="2" ht="22.5" spans="2:20">
      <c r="B2" s="253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4.95" customHeight="1" spans="1:19">
      <c r="A3" s="254" t="s">
        <v>118</v>
      </c>
      <c r="B3" s="255"/>
      <c r="C3" s="254"/>
      <c r="D3" s="109"/>
      <c r="E3" s="254" t="s">
        <v>2040</v>
      </c>
      <c r="F3" s="254"/>
      <c r="G3" s="254"/>
      <c r="H3" s="254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="250" customFormat="1" ht="28" customHeight="1" spans="1:20">
      <c r="A4" s="256" t="s">
        <v>423</v>
      </c>
      <c r="B4" s="185" t="s">
        <v>81</v>
      </c>
      <c r="C4" s="113" t="s">
        <v>82</v>
      </c>
      <c r="D4" s="112" t="s">
        <v>83</v>
      </c>
      <c r="E4" s="8" t="s">
        <v>84</v>
      </c>
      <c r="F4" s="112" t="s">
        <v>6</v>
      </c>
      <c r="G4" s="112"/>
      <c r="H4" s="112"/>
      <c r="I4" s="114" t="s">
        <v>8</v>
      </c>
      <c r="J4" s="132"/>
      <c r="K4" s="132"/>
      <c r="L4" s="132"/>
      <c r="M4" s="132"/>
      <c r="N4" s="132"/>
      <c r="O4" s="132"/>
      <c r="P4" s="132"/>
      <c r="Q4" s="133"/>
      <c r="R4" s="137" t="s">
        <v>424</v>
      </c>
      <c r="S4" s="137"/>
      <c r="T4" s="137" t="s">
        <v>2041</v>
      </c>
    </row>
    <row r="5" s="250" customFormat="1" ht="21" customHeight="1" spans="1:20">
      <c r="A5" s="257"/>
      <c r="B5" s="185"/>
      <c r="C5" s="115"/>
      <c r="D5" s="112"/>
      <c r="E5" s="8"/>
      <c r="F5" s="8" t="s">
        <v>87</v>
      </c>
      <c r="G5" s="8" t="s">
        <v>88</v>
      </c>
      <c r="H5" s="8" t="s">
        <v>89</v>
      </c>
      <c r="I5" s="112" t="s">
        <v>15</v>
      </c>
      <c r="J5" s="112" t="s">
        <v>94</v>
      </c>
      <c r="K5" s="112"/>
      <c r="L5" s="112"/>
      <c r="M5" s="112"/>
      <c r="N5" s="112"/>
      <c r="O5" s="8" t="s">
        <v>95</v>
      </c>
      <c r="P5" s="8"/>
      <c r="Q5" s="8" t="s">
        <v>18</v>
      </c>
      <c r="R5" s="8" t="s">
        <v>19</v>
      </c>
      <c r="S5" s="8" t="s">
        <v>20</v>
      </c>
      <c r="T5" s="137"/>
    </row>
    <row r="6" s="250" customFormat="1" ht="53.25" customHeight="1" spans="1:20">
      <c r="A6" s="258"/>
      <c r="B6" s="185"/>
      <c r="C6" s="116"/>
      <c r="D6" s="112"/>
      <c r="E6" s="8"/>
      <c r="F6" s="8"/>
      <c r="G6" s="8"/>
      <c r="H6" s="8"/>
      <c r="I6" s="112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137"/>
    </row>
    <row r="7" s="106" customFormat="1" ht="18" customHeight="1" spans="1:20">
      <c r="A7" s="259">
        <v>1</v>
      </c>
      <c r="B7" s="260" t="s">
        <v>2042</v>
      </c>
      <c r="C7" s="260" t="s">
        <v>2043</v>
      </c>
      <c r="D7" s="261"/>
      <c r="E7" s="261"/>
      <c r="F7" s="136"/>
      <c r="G7" s="136">
        <v>15</v>
      </c>
      <c r="H7" s="136"/>
      <c r="I7" s="259"/>
      <c r="J7" s="136">
        <v>15</v>
      </c>
      <c r="K7" s="136">
        <v>4</v>
      </c>
      <c r="L7" s="136">
        <v>1.5</v>
      </c>
      <c r="M7" s="23">
        <f>J7*K7*L7</f>
        <v>90</v>
      </c>
      <c r="N7" s="23">
        <f>M7*0.65</f>
        <v>58.5</v>
      </c>
      <c r="O7" s="136"/>
      <c r="P7" s="136"/>
      <c r="Q7" s="136"/>
      <c r="R7" s="136">
        <v>11</v>
      </c>
      <c r="S7" s="261"/>
      <c r="T7" s="138"/>
    </row>
    <row r="8" s="106" customFormat="1" ht="18" customHeight="1" spans="1:20">
      <c r="A8" s="259">
        <v>2</v>
      </c>
      <c r="B8" s="260" t="s">
        <v>2044</v>
      </c>
      <c r="C8" s="260" t="s">
        <v>2045</v>
      </c>
      <c r="D8" s="262"/>
      <c r="E8" s="262"/>
      <c r="F8" s="122"/>
      <c r="G8" s="106">
        <v>6</v>
      </c>
      <c r="H8" s="136"/>
      <c r="I8" s="259"/>
      <c r="J8" s="136">
        <v>8</v>
      </c>
      <c r="K8" s="136">
        <v>2</v>
      </c>
      <c r="L8" s="136">
        <v>1.2</v>
      </c>
      <c r="M8" s="23">
        <f t="shared" ref="M8:M54" si="0">J8*K8*L8</f>
        <v>19.2</v>
      </c>
      <c r="N8" s="23">
        <v>12</v>
      </c>
      <c r="O8" s="136"/>
      <c r="P8" s="136"/>
      <c r="Q8" s="136"/>
      <c r="R8" s="136">
        <v>3</v>
      </c>
      <c r="S8" s="261"/>
      <c r="T8" s="138"/>
    </row>
    <row r="9" s="106" customFormat="1" ht="18" customHeight="1" spans="1:20">
      <c r="A9" s="259">
        <v>3</v>
      </c>
      <c r="B9" s="260" t="s">
        <v>2046</v>
      </c>
      <c r="C9" s="260" t="s">
        <v>2047</v>
      </c>
      <c r="D9" s="263"/>
      <c r="E9" s="261"/>
      <c r="F9" s="136"/>
      <c r="G9" s="136"/>
      <c r="H9" s="136">
        <v>42</v>
      </c>
      <c r="I9" s="259"/>
      <c r="J9" s="136">
        <v>5</v>
      </c>
      <c r="K9" s="136">
        <v>3</v>
      </c>
      <c r="L9" s="136">
        <v>2</v>
      </c>
      <c r="M9" s="23">
        <f t="shared" si="0"/>
        <v>30</v>
      </c>
      <c r="N9" s="23">
        <f t="shared" ref="N8:N54" si="1">M9*0.65</f>
        <v>19.5</v>
      </c>
      <c r="O9" s="136"/>
      <c r="P9" s="136"/>
      <c r="Q9" s="279"/>
      <c r="R9" s="136">
        <v>4</v>
      </c>
      <c r="S9" s="261"/>
      <c r="T9" s="138"/>
    </row>
    <row r="10" s="106" customFormat="1" ht="18" customHeight="1" spans="1:20">
      <c r="A10" s="259">
        <v>4</v>
      </c>
      <c r="B10" s="260" t="s">
        <v>2048</v>
      </c>
      <c r="C10" s="260" t="s">
        <v>2049</v>
      </c>
      <c r="D10" s="263"/>
      <c r="E10" s="261"/>
      <c r="F10" s="136"/>
      <c r="G10" s="136">
        <v>12</v>
      </c>
      <c r="H10" s="136"/>
      <c r="I10" s="259"/>
      <c r="J10" s="136">
        <v>10</v>
      </c>
      <c r="K10" s="136">
        <v>4</v>
      </c>
      <c r="L10" s="136">
        <v>2</v>
      </c>
      <c r="M10" s="23">
        <f t="shared" si="0"/>
        <v>80</v>
      </c>
      <c r="N10" s="23">
        <f t="shared" si="1"/>
        <v>52</v>
      </c>
      <c r="O10" s="136"/>
      <c r="P10" s="136"/>
      <c r="Q10" s="279"/>
      <c r="R10" s="136">
        <v>10</v>
      </c>
      <c r="S10" s="261"/>
      <c r="T10" s="138"/>
    </row>
    <row r="11" s="106" customFormat="1" ht="18" customHeight="1" spans="1:20">
      <c r="A11" s="259">
        <v>5</v>
      </c>
      <c r="B11" s="260" t="s">
        <v>2050</v>
      </c>
      <c r="C11" s="260" t="s">
        <v>2051</v>
      </c>
      <c r="D11" s="263"/>
      <c r="E11" s="261"/>
      <c r="F11" s="136"/>
      <c r="G11" s="134">
        <v>35</v>
      </c>
      <c r="H11" s="134"/>
      <c r="I11" s="134"/>
      <c r="J11" s="106">
        <v>25</v>
      </c>
      <c r="K11" s="134">
        <v>5</v>
      </c>
      <c r="L11" s="134">
        <v>2.5</v>
      </c>
      <c r="M11" s="23">
        <f t="shared" si="0"/>
        <v>312.5</v>
      </c>
      <c r="N11" s="23">
        <v>203</v>
      </c>
      <c r="O11" s="134"/>
      <c r="P11" s="134"/>
      <c r="Q11" s="279"/>
      <c r="R11" s="134">
        <v>40</v>
      </c>
      <c r="S11" s="280"/>
      <c r="T11" s="138"/>
    </row>
    <row r="12" s="106" customFormat="1" ht="18" customHeight="1" spans="1:20">
      <c r="A12" s="259">
        <v>6</v>
      </c>
      <c r="B12" s="260" t="s">
        <v>2052</v>
      </c>
      <c r="C12" s="260" t="s">
        <v>2053</v>
      </c>
      <c r="D12" s="263"/>
      <c r="E12" s="261"/>
      <c r="F12" s="136"/>
      <c r="G12" s="134">
        <v>46</v>
      </c>
      <c r="H12" s="134"/>
      <c r="I12" s="134"/>
      <c r="J12" s="134">
        <v>15</v>
      </c>
      <c r="K12" s="134">
        <v>5</v>
      </c>
      <c r="L12" s="134">
        <v>2.5</v>
      </c>
      <c r="M12" s="23">
        <f t="shared" si="0"/>
        <v>187.5</v>
      </c>
      <c r="N12" s="23">
        <v>122</v>
      </c>
      <c r="O12" s="134"/>
      <c r="P12" s="134"/>
      <c r="Q12" s="279"/>
      <c r="R12" s="134">
        <v>21</v>
      </c>
      <c r="S12" s="280"/>
      <c r="T12" s="138"/>
    </row>
    <row r="13" s="106" customFormat="1" ht="18" customHeight="1" spans="1:20">
      <c r="A13" s="259">
        <v>7</v>
      </c>
      <c r="B13" s="260" t="s">
        <v>2054</v>
      </c>
      <c r="C13" s="260" t="s">
        <v>2055</v>
      </c>
      <c r="D13" s="263"/>
      <c r="E13" s="261"/>
      <c r="F13" s="136"/>
      <c r="G13" s="134">
        <v>7</v>
      </c>
      <c r="H13" s="134"/>
      <c r="I13" s="134"/>
      <c r="J13" s="134">
        <v>15</v>
      </c>
      <c r="K13" s="134">
        <v>4</v>
      </c>
      <c r="L13" s="134">
        <v>2</v>
      </c>
      <c r="M13" s="23">
        <f t="shared" si="0"/>
        <v>120</v>
      </c>
      <c r="N13" s="23">
        <f t="shared" si="1"/>
        <v>78</v>
      </c>
      <c r="O13" s="134"/>
      <c r="P13" s="134"/>
      <c r="Q13" s="279"/>
      <c r="R13" s="134">
        <v>15</v>
      </c>
      <c r="S13" s="280"/>
      <c r="T13" s="138"/>
    </row>
    <row r="14" s="106" customFormat="1" ht="18" customHeight="1" spans="1:20">
      <c r="A14" s="259">
        <v>8</v>
      </c>
      <c r="B14" s="260" t="s">
        <v>2056</v>
      </c>
      <c r="C14" s="260" t="s">
        <v>2057</v>
      </c>
      <c r="D14" s="263"/>
      <c r="E14" s="261"/>
      <c r="F14" s="136"/>
      <c r="G14" s="134">
        <v>5</v>
      </c>
      <c r="H14" s="134"/>
      <c r="I14" s="134"/>
      <c r="J14" s="134">
        <v>10</v>
      </c>
      <c r="K14" s="134">
        <v>3</v>
      </c>
      <c r="L14" s="134">
        <v>2.2</v>
      </c>
      <c r="M14" s="23">
        <f t="shared" si="0"/>
        <v>66</v>
      </c>
      <c r="N14" s="23">
        <f t="shared" si="1"/>
        <v>42.9</v>
      </c>
      <c r="O14" s="134"/>
      <c r="P14" s="134"/>
      <c r="Q14" s="279"/>
      <c r="R14" s="134">
        <v>8</v>
      </c>
      <c r="S14" s="280"/>
      <c r="T14" s="138"/>
    </row>
    <row r="15" s="106" customFormat="1" ht="18" customHeight="1" spans="1:20">
      <c r="A15" s="259">
        <v>9</v>
      </c>
      <c r="B15" s="260" t="s">
        <v>2058</v>
      </c>
      <c r="C15" s="260" t="s">
        <v>2059</v>
      </c>
      <c r="D15" s="263"/>
      <c r="E15" s="261"/>
      <c r="F15" s="136"/>
      <c r="G15" s="134">
        <v>10</v>
      </c>
      <c r="H15" s="134"/>
      <c r="I15" s="134"/>
      <c r="J15" s="134">
        <v>18</v>
      </c>
      <c r="K15" s="134">
        <v>3</v>
      </c>
      <c r="L15" s="134">
        <v>2.2</v>
      </c>
      <c r="M15" s="23">
        <f t="shared" si="0"/>
        <v>118.8</v>
      </c>
      <c r="N15" s="23">
        <v>77</v>
      </c>
      <c r="O15" s="134"/>
      <c r="P15" s="134"/>
      <c r="Q15" s="279"/>
      <c r="R15" s="134">
        <v>13</v>
      </c>
      <c r="S15" s="280"/>
      <c r="T15" s="138"/>
    </row>
    <row r="16" s="106" customFormat="1" ht="18" customHeight="1" spans="1:20">
      <c r="A16" s="259">
        <v>10</v>
      </c>
      <c r="B16" s="260" t="s">
        <v>2060</v>
      </c>
      <c r="C16" s="260" t="s">
        <v>2061</v>
      </c>
      <c r="D16" s="263"/>
      <c r="E16" s="261"/>
      <c r="F16" s="136"/>
      <c r="G16" s="134">
        <v>25</v>
      </c>
      <c r="H16" s="134"/>
      <c r="I16" s="134"/>
      <c r="J16" s="134">
        <v>18</v>
      </c>
      <c r="K16" s="134">
        <v>5</v>
      </c>
      <c r="L16" s="134">
        <v>2.2</v>
      </c>
      <c r="M16" s="23">
        <f t="shared" si="0"/>
        <v>198</v>
      </c>
      <c r="N16" s="23">
        <f t="shared" si="1"/>
        <v>128.7</v>
      </c>
      <c r="O16" s="134"/>
      <c r="P16" s="134"/>
      <c r="Q16" s="279"/>
      <c r="R16" s="134">
        <v>22</v>
      </c>
      <c r="S16" s="280"/>
      <c r="T16" s="138"/>
    </row>
    <row r="17" s="106" customFormat="1" ht="18" customHeight="1" spans="1:20">
      <c r="A17" s="259">
        <v>11</v>
      </c>
      <c r="B17" s="260" t="s">
        <v>2062</v>
      </c>
      <c r="C17" s="260" t="s">
        <v>2063</v>
      </c>
      <c r="D17" s="264"/>
      <c r="E17" s="261"/>
      <c r="F17" s="136"/>
      <c r="G17" s="134">
        <v>16</v>
      </c>
      <c r="H17" s="134"/>
      <c r="I17" s="134"/>
      <c r="J17" s="134">
        <v>8</v>
      </c>
      <c r="K17" s="134">
        <v>4</v>
      </c>
      <c r="L17" s="134">
        <v>2</v>
      </c>
      <c r="M17" s="23">
        <f t="shared" si="0"/>
        <v>64</v>
      </c>
      <c r="N17" s="23">
        <f t="shared" si="1"/>
        <v>41.6</v>
      </c>
      <c r="O17" s="134"/>
      <c r="P17" s="134"/>
      <c r="Q17" s="279"/>
      <c r="R17" s="134">
        <v>9</v>
      </c>
      <c r="S17" s="280"/>
      <c r="T17" s="138"/>
    </row>
    <row r="18" s="106" customFormat="1" ht="18" customHeight="1" spans="1:20">
      <c r="A18" s="259">
        <v>12</v>
      </c>
      <c r="B18" s="260" t="s">
        <v>2064</v>
      </c>
      <c r="C18" s="260" t="s">
        <v>2065</v>
      </c>
      <c r="D18" s="265"/>
      <c r="E18" s="261"/>
      <c r="F18" s="136"/>
      <c r="G18" s="134">
        <v>35</v>
      </c>
      <c r="H18" s="134"/>
      <c r="I18" s="134"/>
      <c r="J18" s="134">
        <v>18</v>
      </c>
      <c r="K18" s="134">
        <v>4</v>
      </c>
      <c r="L18" s="134">
        <v>2.2</v>
      </c>
      <c r="M18" s="23">
        <f t="shared" si="0"/>
        <v>158.4</v>
      </c>
      <c r="N18" s="23">
        <v>103</v>
      </c>
      <c r="O18" s="134"/>
      <c r="P18" s="134"/>
      <c r="Q18" s="134"/>
      <c r="R18" s="134">
        <v>20</v>
      </c>
      <c r="S18" s="280"/>
      <c r="T18" s="138"/>
    </row>
    <row r="19" s="106" customFormat="1" ht="18" customHeight="1" spans="1:20">
      <c r="A19" s="259">
        <v>13</v>
      </c>
      <c r="B19" s="260" t="s">
        <v>2066</v>
      </c>
      <c r="C19" s="260" t="s">
        <v>2067</v>
      </c>
      <c r="D19" s="265"/>
      <c r="E19" s="261"/>
      <c r="F19" s="136"/>
      <c r="G19" s="134">
        <v>53</v>
      </c>
      <c r="H19" s="134"/>
      <c r="I19" s="134"/>
      <c r="J19" s="134">
        <v>15</v>
      </c>
      <c r="K19" s="134">
        <v>5</v>
      </c>
      <c r="L19" s="134">
        <v>2.5</v>
      </c>
      <c r="M19" s="23">
        <f t="shared" si="0"/>
        <v>187.5</v>
      </c>
      <c r="N19" s="23">
        <v>121</v>
      </c>
      <c r="O19" s="134"/>
      <c r="P19" s="134"/>
      <c r="Q19" s="134"/>
      <c r="R19" s="134">
        <v>22</v>
      </c>
      <c r="S19" s="280"/>
      <c r="T19" s="138"/>
    </row>
    <row r="20" s="106" customFormat="1" ht="18" customHeight="1" spans="1:20">
      <c r="A20" s="259">
        <v>14</v>
      </c>
      <c r="B20" s="260" t="s">
        <v>2068</v>
      </c>
      <c r="C20" s="260" t="s">
        <v>2069</v>
      </c>
      <c r="D20" s="265"/>
      <c r="E20" s="261"/>
      <c r="F20" s="136"/>
      <c r="G20" s="134">
        <v>42</v>
      </c>
      <c r="H20" s="134"/>
      <c r="I20" s="134"/>
      <c r="J20" s="134">
        <v>20</v>
      </c>
      <c r="K20" s="134">
        <v>4.2</v>
      </c>
      <c r="L20" s="134">
        <v>2.5</v>
      </c>
      <c r="M20" s="23">
        <f t="shared" si="0"/>
        <v>210</v>
      </c>
      <c r="N20" s="23">
        <f t="shared" si="1"/>
        <v>136.5</v>
      </c>
      <c r="O20" s="134"/>
      <c r="P20" s="134"/>
      <c r="Q20" s="134"/>
      <c r="R20" s="134">
        <v>23</v>
      </c>
      <c r="S20" s="280"/>
      <c r="T20" s="138"/>
    </row>
    <row r="21" s="106" customFormat="1" ht="18" customHeight="1" spans="1:20">
      <c r="A21" s="259">
        <v>15</v>
      </c>
      <c r="B21" s="260" t="s">
        <v>2070</v>
      </c>
      <c r="C21" s="260" t="s">
        <v>2071</v>
      </c>
      <c r="D21" s="265"/>
      <c r="E21" s="261"/>
      <c r="F21" s="136"/>
      <c r="G21" s="134">
        <v>23</v>
      </c>
      <c r="H21" s="134"/>
      <c r="I21" s="134"/>
      <c r="J21" s="134">
        <v>15</v>
      </c>
      <c r="K21" s="134">
        <v>4.5</v>
      </c>
      <c r="L21" s="134">
        <v>2.5</v>
      </c>
      <c r="M21" s="23">
        <f t="shared" si="0"/>
        <v>168.75</v>
      </c>
      <c r="N21" s="23">
        <v>110</v>
      </c>
      <c r="O21" s="134"/>
      <c r="P21" s="134"/>
      <c r="Q21" s="134"/>
      <c r="R21" s="134">
        <v>19</v>
      </c>
      <c r="S21" s="280"/>
      <c r="T21" s="138"/>
    </row>
    <row r="22" s="106" customFormat="1" ht="18" customHeight="1" spans="1:20">
      <c r="A22" s="259">
        <v>16</v>
      </c>
      <c r="B22" s="260" t="s">
        <v>2072</v>
      </c>
      <c r="C22" s="260" t="s">
        <v>2073</v>
      </c>
      <c r="D22" s="266"/>
      <c r="E22" s="261"/>
      <c r="F22" s="136"/>
      <c r="G22" s="134">
        <v>36</v>
      </c>
      <c r="H22" s="134"/>
      <c r="I22" s="134"/>
      <c r="J22" s="134">
        <v>16</v>
      </c>
      <c r="K22" s="134">
        <v>4</v>
      </c>
      <c r="L22" s="134">
        <v>2.5</v>
      </c>
      <c r="M22" s="23">
        <f t="shared" si="0"/>
        <v>160</v>
      </c>
      <c r="N22" s="23">
        <f t="shared" si="1"/>
        <v>104</v>
      </c>
      <c r="O22" s="134"/>
      <c r="P22" s="134"/>
      <c r="Q22" s="134"/>
      <c r="R22" s="134">
        <v>17</v>
      </c>
      <c r="S22" s="280"/>
      <c r="T22" s="138"/>
    </row>
    <row r="23" s="106" customFormat="1" ht="18" customHeight="1" spans="1:20">
      <c r="A23" s="259">
        <v>18</v>
      </c>
      <c r="B23" s="260" t="s">
        <v>2074</v>
      </c>
      <c r="C23" s="260" t="s">
        <v>2075</v>
      </c>
      <c r="D23" s="265"/>
      <c r="E23" s="261"/>
      <c r="F23" s="136"/>
      <c r="G23" s="134">
        <v>5</v>
      </c>
      <c r="H23" s="134"/>
      <c r="I23" s="134"/>
      <c r="J23" s="134">
        <v>8</v>
      </c>
      <c r="K23" s="134">
        <v>4</v>
      </c>
      <c r="L23" s="134">
        <v>2</v>
      </c>
      <c r="M23" s="23">
        <f t="shared" si="0"/>
        <v>64</v>
      </c>
      <c r="N23" s="23">
        <f t="shared" si="1"/>
        <v>41.6</v>
      </c>
      <c r="O23" s="134"/>
      <c r="P23" s="134"/>
      <c r="Q23" s="134"/>
      <c r="R23" s="134">
        <v>8</v>
      </c>
      <c r="S23" s="280"/>
      <c r="T23" s="138"/>
    </row>
    <row r="24" s="106" customFormat="1" ht="18" customHeight="1" spans="1:20">
      <c r="A24" s="259">
        <v>19</v>
      </c>
      <c r="B24" s="260" t="s">
        <v>2076</v>
      </c>
      <c r="C24" s="260" t="s">
        <v>2077</v>
      </c>
      <c r="D24" s="266"/>
      <c r="E24" s="261"/>
      <c r="F24" s="136"/>
      <c r="G24" s="134">
        <v>13</v>
      </c>
      <c r="H24" s="134"/>
      <c r="I24" s="134"/>
      <c r="J24" s="134">
        <v>10</v>
      </c>
      <c r="K24" s="134">
        <v>3</v>
      </c>
      <c r="L24" s="134">
        <v>2.5</v>
      </c>
      <c r="M24" s="23">
        <f t="shared" si="0"/>
        <v>75</v>
      </c>
      <c r="N24" s="23">
        <v>49</v>
      </c>
      <c r="O24" s="134"/>
      <c r="P24" s="134"/>
      <c r="Q24" s="134"/>
      <c r="R24" s="134">
        <v>9</v>
      </c>
      <c r="S24" s="280"/>
      <c r="T24" s="138"/>
    </row>
    <row r="25" s="106" customFormat="1" ht="18" customHeight="1" spans="1:20">
      <c r="A25" s="259">
        <v>20</v>
      </c>
      <c r="B25" s="267" t="s">
        <v>2078</v>
      </c>
      <c r="C25" s="260" t="s">
        <v>2079</v>
      </c>
      <c r="D25" s="266"/>
      <c r="E25" s="261"/>
      <c r="F25" s="136"/>
      <c r="G25" s="134"/>
      <c r="H25" s="134">
        <v>67</v>
      </c>
      <c r="I25" s="134"/>
      <c r="J25" s="134">
        <v>11</v>
      </c>
      <c r="K25" s="134">
        <v>3</v>
      </c>
      <c r="L25" s="134">
        <v>2</v>
      </c>
      <c r="M25" s="23">
        <f t="shared" si="0"/>
        <v>66</v>
      </c>
      <c r="N25" s="23">
        <f t="shared" si="1"/>
        <v>42.9</v>
      </c>
      <c r="O25" s="134"/>
      <c r="P25" s="134"/>
      <c r="Q25" s="134"/>
      <c r="R25" s="134">
        <v>8</v>
      </c>
      <c r="S25" s="280"/>
      <c r="T25" s="138"/>
    </row>
    <row r="26" s="106" customFormat="1" ht="18" customHeight="1" spans="1:20">
      <c r="A26" s="259">
        <v>21</v>
      </c>
      <c r="B26" s="268" t="s">
        <v>2080</v>
      </c>
      <c r="C26" s="260" t="s">
        <v>2081</v>
      </c>
      <c r="D26" s="269"/>
      <c r="E26" s="261"/>
      <c r="F26" s="270"/>
      <c r="G26" s="134">
        <v>14</v>
      </c>
      <c r="H26" s="134"/>
      <c r="I26" s="134"/>
      <c r="J26" s="134">
        <v>12</v>
      </c>
      <c r="K26" s="134">
        <v>4</v>
      </c>
      <c r="L26" s="134">
        <v>2.2</v>
      </c>
      <c r="M26" s="23">
        <f t="shared" si="0"/>
        <v>105.6</v>
      </c>
      <c r="N26" s="23">
        <v>69</v>
      </c>
      <c r="O26" s="134"/>
      <c r="P26" s="134"/>
      <c r="Q26" s="134"/>
      <c r="R26" s="134">
        <v>12</v>
      </c>
      <c r="S26" s="280"/>
      <c r="T26" s="138"/>
    </row>
    <row r="27" s="106" customFormat="1" ht="18" customHeight="1" spans="1:20">
      <c r="A27" s="259">
        <v>22</v>
      </c>
      <c r="B27" s="260" t="s">
        <v>2082</v>
      </c>
      <c r="C27" s="260" t="s">
        <v>2083</v>
      </c>
      <c r="D27" s="271"/>
      <c r="E27" s="261"/>
      <c r="F27" s="270"/>
      <c r="G27" s="134"/>
      <c r="H27" s="134">
        <v>56</v>
      </c>
      <c r="I27" s="134"/>
      <c r="J27" s="134">
        <v>8</v>
      </c>
      <c r="K27" s="134">
        <v>3</v>
      </c>
      <c r="L27" s="134">
        <v>2</v>
      </c>
      <c r="M27" s="23">
        <f t="shared" si="0"/>
        <v>48</v>
      </c>
      <c r="N27" s="23">
        <f t="shared" si="1"/>
        <v>31.2</v>
      </c>
      <c r="O27" s="134"/>
      <c r="P27" s="134"/>
      <c r="Q27" s="134"/>
      <c r="R27" s="134">
        <v>6</v>
      </c>
      <c r="S27" s="280"/>
      <c r="T27" s="138"/>
    </row>
    <row r="28" s="106" customFormat="1" ht="18" customHeight="1" spans="1:20">
      <c r="A28" s="259">
        <v>23</v>
      </c>
      <c r="B28" s="260" t="s">
        <v>2084</v>
      </c>
      <c r="C28" s="260" t="s">
        <v>2085</v>
      </c>
      <c r="D28" s="271"/>
      <c r="E28" s="261"/>
      <c r="F28" s="270"/>
      <c r="G28" s="134"/>
      <c r="H28" s="134">
        <v>76</v>
      </c>
      <c r="I28" s="134"/>
      <c r="J28" s="134">
        <v>7</v>
      </c>
      <c r="K28" s="134">
        <v>5</v>
      </c>
      <c r="L28" s="134">
        <v>2</v>
      </c>
      <c r="M28" s="23">
        <f t="shared" si="0"/>
        <v>70</v>
      </c>
      <c r="N28" s="23">
        <f t="shared" si="1"/>
        <v>45.5</v>
      </c>
      <c r="O28" s="134"/>
      <c r="P28" s="134"/>
      <c r="Q28" s="134"/>
      <c r="R28" s="134">
        <v>9</v>
      </c>
      <c r="S28" s="280"/>
      <c r="T28" s="138"/>
    </row>
    <row r="29" ht="18" customHeight="1" spans="1:20">
      <c r="A29" s="259">
        <v>24</v>
      </c>
      <c r="B29" s="260" t="s">
        <v>2086</v>
      </c>
      <c r="C29" s="260" t="s">
        <v>2087</v>
      </c>
      <c r="D29" s="272"/>
      <c r="E29" s="261"/>
      <c r="F29" s="122"/>
      <c r="G29" s="122">
        <v>23</v>
      </c>
      <c r="H29" s="122"/>
      <c r="I29" s="122"/>
      <c r="J29" s="122">
        <v>19</v>
      </c>
      <c r="K29" s="122">
        <v>4.3</v>
      </c>
      <c r="L29" s="122">
        <v>2.5</v>
      </c>
      <c r="M29" s="23">
        <f t="shared" si="0"/>
        <v>204.25</v>
      </c>
      <c r="N29" s="23">
        <v>133</v>
      </c>
      <c r="O29" s="122"/>
      <c r="P29" s="122"/>
      <c r="Q29" s="122"/>
      <c r="R29" s="122">
        <v>25</v>
      </c>
      <c r="S29" s="262"/>
      <c r="T29" s="138"/>
    </row>
    <row r="30" ht="18" customHeight="1" spans="1:20">
      <c r="A30" s="259">
        <v>25</v>
      </c>
      <c r="B30" s="260" t="s">
        <v>2088</v>
      </c>
      <c r="C30" s="260" t="s">
        <v>2089</v>
      </c>
      <c r="D30" s="272"/>
      <c r="E30" s="261"/>
      <c r="F30" s="122"/>
      <c r="G30" s="122">
        <v>11</v>
      </c>
      <c r="H30" s="122"/>
      <c r="I30" s="122"/>
      <c r="J30" s="122">
        <v>10</v>
      </c>
      <c r="K30" s="122">
        <v>2</v>
      </c>
      <c r="L30" s="122">
        <v>2.5</v>
      </c>
      <c r="M30" s="23">
        <f t="shared" si="0"/>
        <v>50</v>
      </c>
      <c r="N30" s="23">
        <f t="shared" si="1"/>
        <v>32.5</v>
      </c>
      <c r="O30" s="122"/>
      <c r="P30" s="122"/>
      <c r="Q30" s="122"/>
      <c r="R30" s="122">
        <v>5</v>
      </c>
      <c r="S30" s="262"/>
      <c r="T30" s="138"/>
    </row>
    <row r="31" ht="18" customHeight="1" spans="1:20">
      <c r="A31" s="259">
        <v>26</v>
      </c>
      <c r="B31" s="260" t="s">
        <v>2090</v>
      </c>
      <c r="C31" s="260" t="s">
        <v>2091</v>
      </c>
      <c r="D31" s="272"/>
      <c r="E31" s="261"/>
      <c r="F31" s="122"/>
      <c r="G31" s="122">
        <v>17</v>
      </c>
      <c r="H31" s="122"/>
      <c r="I31" s="122"/>
      <c r="J31" s="122">
        <v>8</v>
      </c>
      <c r="K31" s="122">
        <v>2</v>
      </c>
      <c r="L31" s="122">
        <v>2.2</v>
      </c>
      <c r="M31" s="23">
        <f t="shared" si="0"/>
        <v>35.2</v>
      </c>
      <c r="N31" s="23">
        <v>23</v>
      </c>
      <c r="O31" s="122"/>
      <c r="P31" s="122"/>
      <c r="Q31" s="122"/>
      <c r="R31" s="122">
        <v>4</v>
      </c>
      <c r="S31" s="262"/>
      <c r="T31" s="138"/>
    </row>
    <row r="32" s="251" customFormat="1" ht="18" customHeight="1" spans="1:20">
      <c r="A32" s="259">
        <v>27</v>
      </c>
      <c r="B32" s="260" t="s">
        <v>2092</v>
      </c>
      <c r="C32" s="260" t="s">
        <v>2093</v>
      </c>
      <c r="D32" s="273"/>
      <c r="E32" s="274"/>
      <c r="F32" s="180"/>
      <c r="G32" s="180">
        <v>15</v>
      </c>
      <c r="H32" s="180"/>
      <c r="I32" s="180"/>
      <c r="J32" s="180">
        <v>18</v>
      </c>
      <c r="K32" s="180">
        <v>3</v>
      </c>
      <c r="L32" s="180">
        <v>2.5</v>
      </c>
      <c r="M32" s="23">
        <f t="shared" si="0"/>
        <v>135</v>
      </c>
      <c r="N32" s="23">
        <v>88</v>
      </c>
      <c r="O32" s="180"/>
      <c r="P32" s="180"/>
      <c r="Q32" s="122"/>
      <c r="R32" s="180">
        <v>16</v>
      </c>
      <c r="S32" s="274"/>
      <c r="T32" s="176"/>
    </row>
    <row r="33" s="251" customFormat="1" ht="18" customHeight="1" spans="1:20">
      <c r="A33" s="259">
        <v>28</v>
      </c>
      <c r="B33" s="260" t="s">
        <v>2094</v>
      </c>
      <c r="C33" s="260" t="s">
        <v>2095</v>
      </c>
      <c r="D33" s="273"/>
      <c r="E33" s="274"/>
      <c r="F33" s="180"/>
      <c r="G33" s="180">
        <v>53</v>
      </c>
      <c r="H33" s="180"/>
      <c r="I33" s="180"/>
      <c r="J33" s="180">
        <v>17</v>
      </c>
      <c r="K33" s="180">
        <v>3</v>
      </c>
      <c r="L33" s="180">
        <v>2.5</v>
      </c>
      <c r="M33" s="23">
        <f t="shared" si="0"/>
        <v>127.5</v>
      </c>
      <c r="N33" s="23">
        <v>83</v>
      </c>
      <c r="O33" s="180"/>
      <c r="P33" s="180"/>
      <c r="Q33" s="122"/>
      <c r="R33" s="180">
        <v>15</v>
      </c>
      <c r="S33" s="274"/>
      <c r="T33" s="176"/>
    </row>
    <row r="34" s="251" customFormat="1" ht="18" customHeight="1" spans="1:20">
      <c r="A34" s="259">
        <v>29</v>
      </c>
      <c r="B34" s="260" t="s">
        <v>2096</v>
      </c>
      <c r="C34" s="610" t="s">
        <v>2097</v>
      </c>
      <c r="D34" s="273"/>
      <c r="E34" s="274"/>
      <c r="F34" s="180"/>
      <c r="G34" s="180">
        <v>25</v>
      </c>
      <c r="H34" s="180"/>
      <c r="I34" s="180"/>
      <c r="J34" s="180">
        <v>20</v>
      </c>
      <c r="K34" s="180">
        <v>3.2</v>
      </c>
      <c r="L34" s="180">
        <v>2.5</v>
      </c>
      <c r="M34" s="23">
        <f t="shared" si="0"/>
        <v>160</v>
      </c>
      <c r="N34" s="23">
        <f t="shared" si="1"/>
        <v>104</v>
      </c>
      <c r="O34" s="180"/>
      <c r="P34" s="180"/>
      <c r="Q34" s="122"/>
      <c r="R34" s="180">
        <v>20</v>
      </c>
      <c r="S34" s="274"/>
      <c r="T34" s="176"/>
    </row>
    <row r="35" s="251" customFormat="1" ht="18" customHeight="1" spans="1:20">
      <c r="A35" s="259">
        <v>30</v>
      </c>
      <c r="B35" s="260" t="s">
        <v>2098</v>
      </c>
      <c r="C35" s="260" t="s">
        <v>2099</v>
      </c>
      <c r="D35" s="273"/>
      <c r="E35" s="274"/>
      <c r="F35" s="180"/>
      <c r="G35" s="180">
        <v>37</v>
      </c>
      <c r="H35" s="180"/>
      <c r="I35" s="180"/>
      <c r="J35" s="180">
        <v>18</v>
      </c>
      <c r="K35" s="180">
        <v>6</v>
      </c>
      <c r="L35" s="180">
        <v>2.5</v>
      </c>
      <c r="M35" s="23">
        <f t="shared" si="0"/>
        <v>270</v>
      </c>
      <c r="N35" s="23">
        <f t="shared" si="1"/>
        <v>175.5</v>
      </c>
      <c r="O35" s="180"/>
      <c r="P35" s="180"/>
      <c r="Q35" s="122"/>
      <c r="R35" s="180">
        <v>32</v>
      </c>
      <c r="S35" s="274"/>
      <c r="T35" s="176"/>
    </row>
    <row r="36" s="251" customFormat="1" ht="18" customHeight="1" spans="1:20">
      <c r="A36" s="259">
        <v>31</v>
      </c>
      <c r="B36" s="260" t="s">
        <v>2100</v>
      </c>
      <c r="C36" s="610" t="s">
        <v>2101</v>
      </c>
      <c r="D36" s="273"/>
      <c r="E36" s="274"/>
      <c r="F36" s="180"/>
      <c r="G36" s="180">
        <v>39</v>
      </c>
      <c r="H36" s="180"/>
      <c r="I36" s="180"/>
      <c r="J36" s="180">
        <v>20</v>
      </c>
      <c r="K36" s="180">
        <v>6</v>
      </c>
      <c r="L36" s="180">
        <v>2.5</v>
      </c>
      <c r="M36" s="23">
        <f t="shared" si="0"/>
        <v>300</v>
      </c>
      <c r="N36" s="23">
        <f t="shared" si="1"/>
        <v>195</v>
      </c>
      <c r="O36" s="180"/>
      <c r="P36" s="180"/>
      <c r="Q36" s="122"/>
      <c r="R36" s="180">
        <v>35</v>
      </c>
      <c r="S36" s="274"/>
      <c r="T36" s="176"/>
    </row>
    <row r="37" s="251" customFormat="1" ht="18" customHeight="1" spans="1:20">
      <c r="A37" s="259">
        <v>32</v>
      </c>
      <c r="B37" s="260" t="s">
        <v>2102</v>
      </c>
      <c r="C37" s="260" t="s">
        <v>2103</v>
      </c>
      <c r="D37" s="273"/>
      <c r="E37" s="274"/>
      <c r="F37" s="180"/>
      <c r="G37" s="180">
        <v>12</v>
      </c>
      <c r="H37" s="180"/>
      <c r="I37" s="180"/>
      <c r="J37" s="180">
        <v>14</v>
      </c>
      <c r="K37" s="180">
        <v>4</v>
      </c>
      <c r="L37" s="180">
        <v>2.2</v>
      </c>
      <c r="M37" s="23">
        <f t="shared" si="0"/>
        <v>123.2</v>
      </c>
      <c r="N37" s="23">
        <v>80</v>
      </c>
      <c r="O37" s="180"/>
      <c r="P37" s="180"/>
      <c r="Q37" s="122"/>
      <c r="R37" s="180">
        <v>13</v>
      </c>
      <c r="S37" s="274"/>
      <c r="T37" s="176"/>
    </row>
    <row r="38" s="251" customFormat="1" ht="18" customHeight="1" spans="1:20">
      <c r="A38" s="259">
        <v>33</v>
      </c>
      <c r="B38" s="260" t="s">
        <v>2104</v>
      </c>
      <c r="C38" s="260" t="s">
        <v>2105</v>
      </c>
      <c r="D38" s="273"/>
      <c r="E38" s="274"/>
      <c r="F38" s="180"/>
      <c r="G38" s="180">
        <v>13</v>
      </c>
      <c r="H38" s="180"/>
      <c r="I38" s="180"/>
      <c r="J38" s="180">
        <v>14</v>
      </c>
      <c r="K38" s="180">
        <v>5</v>
      </c>
      <c r="L38" s="180">
        <v>2.2</v>
      </c>
      <c r="M38" s="23">
        <f t="shared" si="0"/>
        <v>154</v>
      </c>
      <c r="N38" s="23">
        <f t="shared" si="1"/>
        <v>100.1</v>
      </c>
      <c r="O38" s="180"/>
      <c r="P38" s="180"/>
      <c r="Q38" s="122"/>
      <c r="R38" s="180">
        <v>19</v>
      </c>
      <c r="S38" s="274"/>
      <c r="T38" s="176"/>
    </row>
    <row r="39" s="251" customFormat="1" ht="18" customHeight="1" spans="1:20">
      <c r="A39" s="259">
        <v>34</v>
      </c>
      <c r="B39" s="260" t="s">
        <v>2106</v>
      </c>
      <c r="C39" s="260" t="s">
        <v>2107</v>
      </c>
      <c r="D39" s="273"/>
      <c r="E39" s="274"/>
      <c r="F39" s="180"/>
      <c r="G39" s="180">
        <v>4</v>
      </c>
      <c r="H39" s="180"/>
      <c r="I39" s="180"/>
      <c r="J39" s="180">
        <v>9</v>
      </c>
      <c r="K39" s="180">
        <v>4</v>
      </c>
      <c r="L39" s="180">
        <v>2.3</v>
      </c>
      <c r="M39" s="23">
        <f t="shared" si="0"/>
        <v>82.8</v>
      </c>
      <c r="N39" s="23">
        <v>54</v>
      </c>
      <c r="O39" s="180"/>
      <c r="P39" s="180"/>
      <c r="Q39" s="122"/>
      <c r="R39" s="180">
        <v>9</v>
      </c>
      <c r="S39" s="274"/>
      <c r="T39" s="176"/>
    </row>
    <row r="40" s="251" customFormat="1" ht="18" customHeight="1" spans="1:20">
      <c r="A40" s="259">
        <v>35</v>
      </c>
      <c r="B40" s="260" t="s">
        <v>1212</v>
      </c>
      <c r="C40" s="260" t="s">
        <v>2108</v>
      </c>
      <c r="D40" s="273"/>
      <c r="E40" s="274"/>
      <c r="F40" s="180"/>
      <c r="G40" s="180">
        <v>24</v>
      </c>
      <c r="H40" s="180"/>
      <c r="I40" s="180"/>
      <c r="J40" s="180">
        <v>22</v>
      </c>
      <c r="K40" s="180">
        <v>5</v>
      </c>
      <c r="L40" s="180">
        <v>2.5</v>
      </c>
      <c r="M40" s="23">
        <f t="shared" si="0"/>
        <v>275</v>
      </c>
      <c r="N40" s="23">
        <v>179</v>
      </c>
      <c r="O40" s="180"/>
      <c r="P40" s="180"/>
      <c r="Q40" s="122"/>
      <c r="R40" s="180">
        <v>31</v>
      </c>
      <c r="S40" s="274"/>
      <c r="T40" s="176"/>
    </row>
    <row r="41" s="251" customFormat="1" ht="18" customHeight="1" spans="1:20">
      <c r="A41" s="259">
        <v>36</v>
      </c>
      <c r="B41" s="260" t="s">
        <v>128</v>
      </c>
      <c r="C41" s="260" t="s">
        <v>2109</v>
      </c>
      <c r="D41" s="273"/>
      <c r="E41" s="274"/>
      <c r="F41" s="180"/>
      <c r="G41" s="180">
        <v>13</v>
      </c>
      <c r="H41" s="180"/>
      <c r="I41" s="180"/>
      <c r="J41" s="180">
        <v>14</v>
      </c>
      <c r="K41" s="180">
        <v>4</v>
      </c>
      <c r="L41" s="180">
        <v>2.5</v>
      </c>
      <c r="M41" s="23">
        <f t="shared" si="0"/>
        <v>140</v>
      </c>
      <c r="N41" s="23">
        <f t="shared" si="1"/>
        <v>91</v>
      </c>
      <c r="O41" s="180"/>
      <c r="P41" s="180"/>
      <c r="Q41" s="122"/>
      <c r="R41" s="180">
        <v>18</v>
      </c>
      <c r="S41" s="274"/>
      <c r="T41" s="176"/>
    </row>
    <row r="42" s="251" customFormat="1" ht="18" customHeight="1" spans="1:20">
      <c r="A42" s="259">
        <v>37</v>
      </c>
      <c r="B42" s="260" t="s">
        <v>2110</v>
      </c>
      <c r="C42" s="260" t="s">
        <v>2111</v>
      </c>
      <c r="D42" s="273"/>
      <c r="E42" s="274"/>
      <c r="F42" s="180"/>
      <c r="G42" s="180">
        <v>39</v>
      </c>
      <c r="H42" s="180"/>
      <c r="I42" s="180"/>
      <c r="J42" s="180">
        <v>20</v>
      </c>
      <c r="K42" s="180">
        <v>4</v>
      </c>
      <c r="L42" s="180">
        <v>2.5</v>
      </c>
      <c r="M42" s="23">
        <f t="shared" si="0"/>
        <v>200</v>
      </c>
      <c r="N42" s="23">
        <f t="shared" si="1"/>
        <v>130</v>
      </c>
      <c r="O42" s="180"/>
      <c r="P42" s="180"/>
      <c r="Q42" s="122"/>
      <c r="R42" s="180">
        <v>23</v>
      </c>
      <c r="S42" s="274"/>
      <c r="T42" s="176"/>
    </row>
    <row r="43" s="251" customFormat="1" ht="18" customHeight="1" spans="1:20">
      <c r="A43" s="259">
        <v>38</v>
      </c>
      <c r="B43" s="260" t="s">
        <v>2112</v>
      </c>
      <c r="C43" s="260" t="s">
        <v>2113</v>
      </c>
      <c r="D43" s="273"/>
      <c r="E43" s="274"/>
      <c r="F43" s="180"/>
      <c r="G43" s="180">
        <v>8</v>
      </c>
      <c r="H43" s="180"/>
      <c r="I43" s="180"/>
      <c r="J43" s="180">
        <v>10</v>
      </c>
      <c r="K43" s="180">
        <v>4</v>
      </c>
      <c r="L43" s="180">
        <v>2.5</v>
      </c>
      <c r="M43" s="23">
        <f t="shared" si="0"/>
        <v>100</v>
      </c>
      <c r="N43" s="23">
        <f t="shared" si="1"/>
        <v>65</v>
      </c>
      <c r="O43" s="180"/>
      <c r="P43" s="180"/>
      <c r="Q43" s="122"/>
      <c r="R43" s="180">
        <v>12</v>
      </c>
      <c r="S43" s="274"/>
      <c r="T43" s="176"/>
    </row>
    <row r="44" s="251" customFormat="1" ht="18" customHeight="1" spans="1:20">
      <c r="A44" s="259">
        <v>39</v>
      </c>
      <c r="B44" s="260" t="s">
        <v>2114</v>
      </c>
      <c r="C44" s="260" t="s">
        <v>2115</v>
      </c>
      <c r="D44" s="273"/>
      <c r="E44" s="274"/>
      <c r="F44" s="180"/>
      <c r="G44" s="180">
        <v>12</v>
      </c>
      <c r="H44" s="180"/>
      <c r="I44" s="180"/>
      <c r="J44" s="180">
        <v>15</v>
      </c>
      <c r="K44" s="180">
        <v>3</v>
      </c>
      <c r="L44" s="180">
        <v>2.5</v>
      </c>
      <c r="M44" s="23">
        <f t="shared" si="0"/>
        <v>112.5</v>
      </c>
      <c r="N44" s="23">
        <v>73</v>
      </c>
      <c r="O44" s="180"/>
      <c r="P44" s="180"/>
      <c r="Q44" s="122"/>
      <c r="R44" s="180">
        <v>14</v>
      </c>
      <c r="S44" s="274"/>
      <c r="T44" s="176"/>
    </row>
    <row r="45" s="251" customFormat="1" ht="18" customHeight="1" spans="1:20">
      <c r="A45" s="259">
        <v>40</v>
      </c>
      <c r="B45" s="260" t="s">
        <v>2116</v>
      </c>
      <c r="C45" s="260" t="s">
        <v>2117</v>
      </c>
      <c r="D45" s="273"/>
      <c r="E45" s="274"/>
      <c r="F45" s="180"/>
      <c r="G45" s="180">
        <v>11</v>
      </c>
      <c r="H45" s="180"/>
      <c r="I45" s="180"/>
      <c r="J45" s="180">
        <v>14</v>
      </c>
      <c r="K45" s="180">
        <v>3.5</v>
      </c>
      <c r="L45" s="180">
        <v>2.5</v>
      </c>
      <c r="M45" s="23">
        <f t="shared" si="0"/>
        <v>122.5</v>
      </c>
      <c r="N45" s="23">
        <v>80</v>
      </c>
      <c r="O45" s="180"/>
      <c r="P45" s="180"/>
      <c r="Q45" s="122"/>
      <c r="R45" s="180">
        <v>18</v>
      </c>
      <c r="S45" s="274"/>
      <c r="T45" s="176"/>
    </row>
    <row r="46" s="251" customFormat="1" ht="18" customHeight="1" spans="1:20">
      <c r="A46" s="259">
        <v>41</v>
      </c>
      <c r="B46" s="260" t="s">
        <v>2118</v>
      </c>
      <c r="C46" s="260" t="s">
        <v>2119</v>
      </c>
      <c r="D46" s="273"/>
      <c r="E46" s="274"/>
      <c r="F46" s="180"/>
      <c r="G46" s="180">
        <v>25</v>
      </c>
      <c r="H46" s="180"/>
      <c r="I46" s="180"/>
      <c r="J46" s="180">
        <v>18</v>
      </c>
      <c r="K46" s="180">
        <v>3</v>
      </c>
      <c r="L46" s="180">
        <v>2.5</v>
      </c>
      <c r="M46" s="23">
        <f t="shared" si="0"/>
        <v>135</v>
      </c>
      <c r="N46" s="23">
        <v>88</v>
      </c>
      <c r="O46" s="180"/>
      <c r="P46" s="180"/>
      <c r="Q46" s="122"/>
      <c r="R46" s="180">
        <v>16</v>
      </c>
      <c r="S46" s="274"/>
      <c r="T46" s="176"/>
    </row>
    <row r="47" s="251" customFormat="1" ht="18" customHeight="1" spans="1:20">
      <c r="A47" s="259">
        <v>42</v>
      </c>
      <c r="B47" s="260" t="s">
        <v>2120</v>
      </c>
      <c r="C47" s="260" t="s">
        <v>2121</v>
      </c>
      <c r="D47" s="273"/>
      <c r="E47" s="274"/>
      <c r="F47" s="180"/>
      <c r="G47" s="180">
        <v>12</v>
      </c>
      <c r="H47" s="180"/>
      <c r="I47" s="180"/>
      <c r="J47" s="180">
        <v>10</v>
      </c>
      <c r="K47" s="180">
        <v>4</v>
      </c>
      <c r="L47" s="180">
        <v>2</v>
      </c>
      <c r="M47" s="23">
        <f t="shared" si="0"/>
        <v>80</v>
      </c>
      <c r="N47" s="23">
        <f t="shared" si="1"/>
        <v>52</v>
      </c>
      <c r="O47" s="180"/>
      <c r="P47" s="180"/>
      <c r="Q47" s="122"/>
      <c r="R47" s="180">
        <v>10</v>
      </c>
      <c r="S47" s="274"/>
      <c r="T47" s="176"/>
    </row>
    <row r="48" s="251" customFormat="1" ht="18" customHeight="1" spans="1:20">
      <c r="A48" s="259">
        <v>43</v>
      </c>
      <c r="B48" s="260" t="s">
        <v>2122</v>
      </c>
      <c r="C48" s="260" t="s">
        <v>2123</v>
      </c>
      <c r="D48" s="273"/>
      <c r="E48" s="274"/>
      <c r="F48" s="180"/>
      <c r="G48" s="180">
        <v>22</v>
      </c>
      <c r="H48" s="180"/>
      <c r="I48" s="180"/>
      <c r="J48" s="180">
        <v>25</v>
      </c>
      <c r="K48" s="180">
        <v>5</v>
      </c>
      <c r="L48" s="180">
        <v>2.5</v>
      </c>
      <c r="M48" s="23">
        <f t="shared" si="0"/>
        <v>312.5</v>
      </c>
      <c r="N48" s="23">
        <v>203</v>
      </c>
      <c r="O48" s="180"/>
      <c r="P48" s="180"/>
      <c r="Q48" s="122"/>
      <c r="R48" s="180">
        <v>32</v>
      </c>
      <c r="S48" s="274"/>
      <c r="T48" s="176"/>
    </row>
    <row r="49" s="251" customFormat="1" ht="18" customHeight="1" spans="1:20">
      <c r="A49" s="259">
        <v>44</v>
      </c>
      <c r="B49" s="11" t="s">
        <v>2124</v>
      </c>
      <c r="C49" s="11" t="s">
        <v>2125</v>
      </c>
      <c r="D49" s="273"/>
      <c r="E49" s="274"/>
      <c r="F49" s="180"/>
      <c r="G49" s="180">
        <v>7</v>
      </c>
      <c r="H49" s="180"/>
      <c r="I49" s="180"/>
      <c r="J49" s="180">
        <v>14</v>
      </c>
      <c r="K49" s="180">
        <v>4</v>
      </c>
      <c r="L49" s="180">
        <v>2.5</v>
      </c>
      <c r="M49" s="23">
        <f t="shared" si="0"/>
        <v>140</v>
      </c>
      <c r="N49" s="23">
        <f t="shared" si="1"/>
        <v>91</v>
      </c>
      <c r="O49" s="180"/>
      <c r="P49" s="180"/>
      <c r="Q49" s="122"/>
      <c r="R49" s="180">
        <v>18</v>
      </c>
      <c r="S49" s="274"/>
      <c r="T49" s="176"/>
    </row>
    <row r="50" s="251" customFormat="1" ht="18" customHeight="1" spans="1:20">
      <c r="A50" s="259">
        <v>45</v>
      </c>
      <c r="B50" s="11" t="s">
        <v>2126</v>
      </c>
      <c r="C50" s="11" t="s">
        <v>2127</v>
      </c>
      <c r="D50" s="273"/>
      <c r="E50" s="274"/>
      <c r="F50" s="180"/>
      <c r="G50" s="180"/>
      <c r="H50" s="180">
        <v>210</v>
      </c>
      <c r="I50" s="180"/>
      <c r="J50" s="180">
        <v>15</v>
      </c>
      <c r="K50" s="180">
        <v>4</v>
      </c>
      <c r="L50" s="180">
        <v>2.5</v>
      </c>
      <c r="M50" s="23">
        <f t="shared" si="0"/>
        <v>150</v>
      </c>
      <c r="N50" s="23">
        <f t="shared" si="1"/>
        <v>97.5</v>
      </c>
      <c r="O50" s="180"/>
      <c r="P50" s="180"/>
      <c r="Q50" s="122"/>
      <c r="R50" s="180">
        <v>19</v>
      </c>
      <c r="S50" s="274"/>
      <c r="T50" s="176"/>
    </row>
    <row r="51" s="251" customFormat="1" ht="18" customHeight="1" spans="1:20">
      <c r="A51" s="259">
        <v>46</v>
      </c>
      <c r="B51" s="11" t="s">
        <v>2128</v>
      </c>
      <c r="C51" s="11" t="s">
        <v>2129</v>
      </c>
      <c r="D51" s="273"/>
      <c r="E51" s="274"/>
      <c r="F51" s="180"/>
      <c r="G51" s="180">
        <v>28</v>
      </c>
      <c r="H51" s="180"/>
      <c r="I51" s="180"/>
      <c r="J51" s="180">
        <v>21</v>
      </c>
      <c r="K51" s="180">
        <v>3</v>
      </c>
      <c r="L51" s="180">
        <v>2.5</v>
      </c>
      <c r="M51" s="23">
        <f t="shared" si="0"/>
        <v>157.5</v>
      </c>
      <c r="N51" s="23">
        <v>102</v>
      </c>
      <c r="O51" s="180"/>
      <c r="P51" s="180"/>
      <c r="Q51" s="122"/>
      <c r="R51" s="180">
        <v>20</v>
      </c>
      <c r="S51" s="274"/>
      <c r="T51" s="176"/>
    </row>
    <row r="52" s="251" customFormat="1" ht="18" customHeight="1" spans="1:20">
      <c r="A52" s="259">
        <v>47</v>
      </c>
      <c r="B52" s="11" t="s">
        <v>2130</v>
      </c>
      <c r="C52" s="11" t="s">
        <v>2131</v>
      </c>
      <c r="D52" s="273"/>
      <c r="E52" s="274"/>
      <c r="F52" s="180"/>
      <c r="G52" s="180">
        <v>54</v>
      </c>
      <c r="H52" s="180"/>
      <c r="I52" s="180"/>
      <c r="J52" s="180">
        <v>12</v>
      </c>
      <c r="K52" s="180">
        <v>2</v>
      </c>
      <c r="L52" s="180">
        <v>2.5</v>
      </c>
      <c r="M52" s="23">
        <f t="shared" si="0"/>
        <v>60</v>
      </c>
      <c r="N52" s="23">
        <f t="shared" si="1"/>
        <v>39</v>
      </c>
      <c r="O52" s="180"/>
      <c r="P52" s="180"/>
      <c r="Q52" s="122"/>
      <c r="R52" s="180">
        <v>8</v>
      </c>
      <c r="S52" s="274"/>
      <c r="T52" s="176"/>
    </row>
    <row r="53" s="251" customFormat="1" ht="18" customHeight="1" spans="1:20">
      <c r="A53" s="259">
        <v>48</v>
      </c>
      <c r="B53" s="11" t="s">
        <v>2132</v>
      </c>
      <c r="C53" s="11" t="s">
        <v>2133</v>
      </c>
      <c r="D53" s="273" t="s">
        <v>143</v>
      </c>
      <c r="E53" s="274"/>
      <c r="F53" s="180"/>
      <c r="G53" s="180">
        <v>11</v>
      </c>
      <c r="H53" s="180"/>
      <c r="I53" s="180"/>
      <c r="J53" s="180">
        <v>13</v>
      </c>
      <c r="K53" s="180">
        <v>3.5</v>
      </c>
      <c r="L53" s="180">
        <v>2.5</v>
      </c>
      <c r="M53" s="23">
        <f t="shared" si="0"/>
        <v>113.75</v>
      </c>
      <c r="N53" s="23">
        <v>74</v>
      </c>
      <c r="O53" s="180"/>
      <c r="P53" s="180"/>
      <c r="Q53" s="122"/>
      <c r="R53" s="180">
        <v>15</v>
      </c>
      <c r="S53" s="274"/>
      <c r="T53" s="176"/>
    </row>
    <row r="54" s="251" customFormat="1" ht="18" customHeight="1" spans="1:20">
      <c r="A54" s="259">
        <v>49</v>
      </c>
      <c r="B54" s="11" t="s">
        <v>2134</v>
      </c>
      <c r="C54" s="11" t="s">
        <v>2135</v>
      </c>
      <c r="D54" s="273"/>
      <c r="E54" s="274"/>
      <c r="F54" s="180"/>
      <c r="G54" s="180">
        <v>13</v>
      </c>
      <c r="H54" s="180"/>
      <c r="I54" s="180"/>
      <c r="J54" s="180">
        <v>10</v>
      </c>
      <c r="K54" s="180">
        <v>3.5</v>
      </c>
      <c r="L54" s="180">
        <v>2</v>
      </c>
      <c r="M54" s="23">
        <f t="shared" si="0"/>
        <v>70</v>
      </c>
      <c r="N54" s="23">
        <f t="shared" si="1"/>
        <v>45.5</v>
      </c>
      <c r="O54" s="180"/>
      <c r="P54" s="180"/>
      <c r="Q54" s="122"/>
      <c r="R54" s="180">
        <v>9</v>
      </c>
      <c r="S54" s="274"/>
      <c r="T54" s="176"/>
    </row>
    <row r="55" s="251" customFormat="1" ht="18" customHeight="1" spans="1:20">
      <c r="A55" s="275" t="s">
        <v>1402</v>
      </c>
      <c r="B55" s="276"/>
      <c r="C55" s="275"/>
      <c r="D55" s="275"/>
      <c r="E55" s="180"/>
      <c r="F55" s="180"/>
      <c r="G55" s="180">
        <f>SUM(G7:G54)</f>
        <v>926</v>
      </c>
      <c r="H55" s="180">
        <f>SUM(H7:H54)</f>
        <v>451</v>
      </c>
      <c r="I55" s="180"/>
      <c r="J55" s="180"/>
      <c r="K55" s="180"/>
      <c r="L55" s="180"/>
      <c r="M55" s="180">
        <f>SUM(M7:M54)</f>
        <v>6409.95</v>
      </c>
      <c r="N55" s="180">
        <f>SUM(N7:N54)</f>
        <v>4167</v>
      </c>
      <c r="O55" s="180"/>
      <c r="P55" s="180"/>
      <c r="Q55" s="180"/>
      <c r="R55" s="180">
        <f>SUM(R7:R54)</f>
        <v>765</v>
      </c>
      <c r="S55" s="274"/>
      <c r="T55" s="176"/>
    </row>
    <row r="56" ht="21" customHeight="1" spans="1:3">
      <c r="A56" s="277" t="s">
        <v>687</v>
      </c>
      <c r="B56" s="278"/>
      <c r="C56" s="277"/>
    </row>
    <row r="57" ht="32.25" customHeight="1" spans="1:3">
      <c r="A57" s="277" t="s">
        <v>116</v>
      </c>
      <c r="B57" s="278"/>
      <c r="C57" s="277"/>
    </row>
    <row r="58" ht="14.25" spans="2:2">
      <c r="B58" s="252" t="s">
        <v>2136</v>
      </c>
    </row>
    <row r="59" ht="14.25" spans="2:2">
      <c r="B59" s="252" t="s">
        <v>2137</v>
      </c>
    </row>
  </sheetData>
  <mergeCells count="24">
    <mergeCell ref="B2:T2"/>
    <mergeCell ref="A3:C3"/>
    <mergeCell ref="E3:H3"/>
    <mergeCell ref="F4:H4"/>
    <mergeCell ref="I4:Q4"/>
    <mergeCell ref="R4:S4"/>
    <mergeCell ref="J5:N5"/>
    <mergeCell ref="O5:P5"/>
    <mergeCell ref="A55:D55"/>
    <mergeCell ref="A56:C56"/>
    <mergeCell ref="A57:C5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 O7:P8 O9:P10"/>
  </dataValidations>
  <pageMargins left="0.279166666666667" right="0.209027777777778" top="0.196527777777778" bottom="0.313888888888889" header="0.196527777777778" footer="0.313888888888889"/>
  <pageSetup paperSize="9" scale="75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workbookViewId="0">
      <selection activeCell="H7" sqref="H7:J12"/>
    </sheetView>
  </sheetViews>
  <sheetFormatPr defaultColWidth="9" defaultRowHeight="12"/>
  <cols>
    <col min="1" max="1" width="15.875" style="230" customWidth="1"/>
    <col min="2" max="2" width="20" style="230" customWidth="1"/>
    <col min="3" max="3" width="17.7583333333333" style="230" customWidth="1"/>
    <col min="4" max="12" width="5.25833333333333" style="230" customWidth="1"/>
    <col min="13" max="13" width="7.25833333333333" style="230" customWidth="1"/>
    <col min="14" max="14" width="6.5" style="230" customWidth="1"/>
    <col min="15" max="15" width="5.25833333333333" style="230" customWidth="1"/>
    <col min="16" max="16" width="6.125" style="230" customWidth="1"/>
    <col min="17" max="19" width="5.25833333333333" style="230" customWidth="1"/>
    <col min="20" max="20" width="5" style="230" customWidth="1"/>
    <col min="21" max="16384" width="9" style="230"/>
  </cols>
  <sheetData>
    <row r="1" ht="15.75" customHeight="1" spans="1:1">
      <c r="A1" s="230" t="s">
        <v>77</v>
      </c>
    </row>
    <row r="2" spans="1:20">
      <c r="A2" s="232" t="s">
        <v>78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ht="24.95" customHeight="1" spans="1:19">
      <c r="A3" s="233" t="s">
        <v>118</v>
      </c>
      <c r="B3" s="233"/>
      <c r="C3" s="233"/>
      <c r="D3" s="232"/>
      <c r="E3" s="232"/>
      <c r="F3" s="233" t="s">
        <v>2138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="229" customFormat="1" ht="21" customHeight="1" spans="1:20">
      <c r="A4" s="234" t="s">
        <v>81</v>
      </c>
      <c r="B4" s="210" t="s">
        <v>82</v>
      </c>
      <c r="C4" s="234" t="s">
        <v>83</v>
      </c>
      <c r="D4" s="235" t="s">
        <v>84</v>
      </c>
      <c r="E4" s="234" t="s">
        <v>6</v>
      </c>
      <c r="F4" s="234"/>
      <c r="G4" s="234"/>
      <c r="H4" s="234"/>
      <c r="I4" s="246" t="s">
        <v>8</v>
      </c>
      <c r="J4" s="247"/>
      <c r="K4" s="247"/>
      <c r="L4" s="247"/>
      <c r="M4" s="247"/>
      <c r="N4" s="247"/>
      <c r="O4" s="247"/>
      <c r="P4" s="247"/>
      <c r="Q4" s="248"/>
      <c r="R4" s="249" t="s">
        <v>9</v>
      </c>
      <c r="S4" s="249"/>
      <c r="T4" s="249" t="s">
        <v>86</v>
      </c>
    </row>
    <row r="5" s="229" customFormat="1" ht="21" customHeight="1" spans="1:20">
      <c r="A5" s="234"/>
      <c r="B5" s="211"/>
      <c r="C5" s="234"/>
      <c r="D5" s="235"/>
      <c r="E5" s="235" t="s">
        <v>87</v>
      </c>
      <c r="F5" s="235" t="s">
        <v>88</v>
      </c>
      <c r="G5" s="235" t="s">
        <v>89</v>
      </c>
      <c r="H5" s="234" t="s">
        <v>93</v>
      </c>
      <c r="I5" s="234" t="s">
        <v>15</v>
      </c>
      <c r="J5" s="234" t="s">
        <v>94</v>
      </c>
      <c r="K5" s="234"/>
      <c r="L5" s="234"/>
      <c r="M5" s="234"/>
      <c r="N5" s="234"/>
      <c r="O5" s="235" t="s">
        <v>95</v>
      </c>
      <c r="P5" s="235"/>
      <c r="Q5" s="235" t="s">
        <v>18</v>
      </c>
      <c r="R5" s="235" t="s">
        <v>19</v>
      </c>
      <c r="S5" s="235" t="s">
        <v>20</v>
      </c>
      <c r="T5" s="249"/>
    </row>
    <row r="6" s="229" customFormat="1" ht="53.25" customHeight="1" spans="1:20">
      <c r="A6" s="234"/>
      <c r="B6" s="212"/>
      <c r="C6" s="234"/>
      <c r="D6" s="235"/>
      <c r="E6" s="235"/>
      <c r="F6" s="235"/>
      <c r="G6" s="235"/>
      <c r="H6" s="234"/>
      <c r="I6" s="234"/>
      <c r="J6" s="235" t="s">
        <v>96</v>
      </c>
      <c r="K6" s="235" t="s">
        <v>97</v>
      </c>
      <c r="L6" s="235" t="s">
        <v>98</v>
      </c>
      <c r="M6" s="235" t="s">
        <v>99</v>
      </c>
      <c r="N6" s="235" t="s">
        <v>100</v>
      </c>
      <c r="O6" s="235" t="s">
        <v>101</v>
      </c>
      <c r="P6" s="235" t="s">
        <v>100</v>
      </c>
      <c r="Q6" s="235"/>
      <c r="R6" s="235"/>
      <c r="S6" s="235"/>
      <c r="T6" s="249"/>
    </row>
    <row r="7" s="230" customFormat="1" ht="26.25" customHeight="1" spans="1:20">
      <c r="A7" s="236" t="s">
        <v>2139</v>
      </c>
      <c r="B7" s="236" t="s">
        <v>2140</v>
      </c>
      <c r="C7" s="236" t="s">
        <v>2141</v>
      </c>
      <c r="D7" s="236" t="s">
        <v>104</v>
      </c>
      <c r="E7" s="236"/>
      <c r="F7" s="75">
        <v>31</v>
      </c>
      <c r="G7" s="236"/>
      <c r="H7" s="236"/>
      <c r="I7" s="236"/>
      <c r="J7" s="75">
        <v>11</v>
      </c>
      <c r="K7" s="75">
        <v>3.3</v>
      </c>
      <c r="L7" s="75">
        <v>2.5</v>
      </c>
      <c r="M7" s="23">
        <f>J7*K7*L7</f>
        <v>90.75</v>
      </c>
      <c r="N7" s="23">
        <v>59</v>
      </c>
      <c r="O7" s="236"/>
      <c r="P7" s="236"/>
      <c r="Q7" s="236"/>
      <c r="R7" s="75">
        <v>15</v>
      </c>
      <c r="S7" s="236"/>
      <c r="T7" s="236" t="s">
        <v>456</v>
      </c>
    </row>
    <row r="8" s="230" customFormat="1" ht="26.25" customHeight="1" spans="1:20">
      <c r="A8" s="237" t="s">
        <v>2142</v>
      </c>
      <c r="B8" s="238" t="s">
        <v>2143</v>
      </c>
      <c r="C8" s="236" t="s">
        <v>2144</v>
      </c>
      <c r="D8" s="236" t="s">
        <v>104</v>
      </c>
      <c r="E8" s="236"/>
      <c r="F8" s="75">
        <v>28</v>
      </c>
      <c r="G8" s="236"/>
      <c r="H8" s="236"/>
      <c r="I8" s="236"/>
      <c r="J8" s="75">
        <v>15</v>
      </c>
      <c r="K8" s="75">
        <v>4</v>
      </c>
      <c r="L8" s="75">
        <v>2.5</v>
      </c>
      <c r="M8" s="23">
        <f t="shared" ref="M8:M32" si="0">J8*K8*L8</f>
        <v>150</v>
      </c>
      <c r="N8" s="23">
        <f t="shared" ref="N8:N32" si="1">M8*0.65</f>
        <v>97.5</v>
      </c>
      <c r="O8" s="236"/>
      <c r="P8" s="236"/>
      <c r="Q8" s="236"/>
      <c r="R8" s="75">
        <v>15</v>
      </c>
      <c r="S8" s="236"/>
      <c r="T8" s="236" t="s">
        <v>2145</v>
      </c>
    </row>
    <row r="9" s="230" customFormat="1" ht="26.25" customHeight="1" spans="1:20">
      <c r="A9" s="237" t="s">
        <v>2146</v>
      </c>
      <c r="B9" s="238" t="s">
        <v>2147</v>
      </c>
      <c r="C9" s="236" t="s">
        <v>2148</v>
      </c>
      <c r="D9" s="236" t="s">
        <v>104</v>
      </c>
      <c r="E9" s="236"/>
      <c r="F9" s="75">
        <v>19</v>
      </c>
      <c r="G9" s="236"/>
      <c r="H9" s="236"/>
      <c r="I9" s="236"/>
      <c r="J9" s="75">
        <v>19</v>
      </c>
      <c r="K9" s="75">
        <v>3.5</v>
      </c>
      <c r="L9" s="75">
        <v>3</v>
      </c>
      <c r="M9" s="23">
        <f t="shared" si="0"/>
        <v>199.5</v>
      </c>
      <c r="N9" s="23">
        <v>130</v>
      </c>
      <c r="O9" s="236"/>
      <c r="P9" s="236"/>
      <c r="Q9" s="236"/>
      <c r="R9" s="75">
        <v>37</v>
      </c>
      <c r="S9" s="236"/>
      <c r="T9" s="236" t="s">
        <v>2145</v>
      </c>
    </row>
    <row r="10" s="230" customFormat="1" ht="26.25" customHeight="1" spans="1:20">
      <c r="A10" s="237" t="s">
        <v>2149</v>
      </c>
      <c r="B10" s="238" t="s">
        <v>2150</v>
      </c>
      <c r="C10" s="236" t="s">
        <v>2151</v>
      </c>
      <c r="D10" s="236" t="s">
        <v>104</v>
      </c>
      <c r="E10" s="236"/>
      <c r="F10" s="75">
        <v>13</v>
      </c>
      <c r="G10" s="236"/>
      <c r="H10" s="236"/>
      <c r="I10" s="236"/>
      <c r="J10" s="75">
        <v>6</v>
      </c>
      <c r="K10" s="75">
        <v>3</v>
      </c>
      <c r="L10" s="75">
        <v>2</v>
      </c>
      <c r="M10" s="23">
        <f t="shared" si="0"/>
        <v>36</v>
      </c>
      <c r="N10" s="23">
        <f t="shared" si="1"/>
        <v>23.4</v>
      </c>
      <c r="O10" s="236"/>
      <c r="P10" s="236"/>
      <c r="Q10" s="236"/>
      <c r="R10" s="75">
        <v>7.5</v>
      </c>
      <c r="S10" s="236"/>
      <c r="T10" s="236" t="s">
        <v>2145</v>
      </c>
    </row>
    <row r="11" s="230" customFormat="1" ht="26.25" customHeight="1" spans="1:20">
      <c r="A11" s="237" t="s">
        <v>2152</v>
      </c>
      <c r="B11" s="238" t="s">
        <v>2153</v>
      </c>
      <c r="C11" s="236" t="s">
        <v>2154</v>
      </c>
      <c r="D11" s="236" t="s">
        <v>104</v>
      </c>
      <c r="E11" s="236"/>
      <c r="F11" s="75">
        <v>11</v>
      </c>
      <c r="G11" s="236"/>
      <c r="H11" s="236"/>
      <c r="I11" s="236"/>
      <c r="J11" s="75">
        <v>16</v>
      </c>
      <c r="K11" s="75">
        <v>4</v>
      </c>
      <c r="L11" s="75">
        <v>2</v>
      </c>
      <c r="M11" s="23">
        <f t="shared" si="0"/>
        <v>128</v>
      </c>
      <c r="N11" s="23">
        <f t="shared" si="1"/>
        <v>83.2</v>
      </c>
      <c r="O11" s="236"/>
      <c r="P11" s="236"/>
      <c r="Q11" s="236"/>
      <c r="R11" s="75">
        <v>20</v>
      </c>
      <c r="S11" s="236"/>
      <c r="T11" s="236" t="s">
        <v>2145</v>
      </c>
    </row>
    <row r="12" s="230" customFormat="1" ht="26.25" customHeight="1" spans="1:20">
      <c r="A12" s="237" t="s">
        <v>2155</v>
      </c>
      <c r="B12" s="238" t="s">
        <v>2156</v>
      </c>
      <c r="C12" s="236" t="s">
        <v>2157</v>
      </c>
      <c r="D12" s="236" t="s">
        <v>104</v>
      </c>
      <c r="E12" s="236"/>
      <c r="F12" s="75">
        <v>31</v>
      </c>
      <c r="G12" s="236"/>
      <c r="H12" s="236"/>
      <c r="I12" s="236"/>
      <c r="J12" s="75">
        <v>22</v>
      </c>
      <c r="K12" s="75">
        <v>4</v>
      </c>
      <c r="L12" s="75">
        <v>3</v>
      </c>
      <c r="M12" s="23">
        <f t="shared" si="0"/>
        <v>264</v>
      </c>
      <c r="N12" s="23">
        <f t="shared" si="1"/>
        <v>171.6</v>
      </c>
      <c r="O12" s="236"/>
      <c r="P12" s="236"/>
      <c r="Q12" s="236"/>
      <c r="R12" s="75">
        <v>28</v>
      </c>
      <c r="S12" s="236"/>
      <c r="T12" s="236" t="s">
        <v>2158</v>
      </c>
    </row>
    <row r="13" s="230" customFormat="1" ht="26.25" customHeight="1" spans="1:20">
      <c r="A13" s="237" t="s">
        <v>2159</v>
      </c>
      <c r="B13" s="238" t="s">
        <v>2160</v>
      </c>
      <c r="C13" s="236" t="s">
        <v>2161</v>
      </c>
      <c r="D13" s="236" t="s">
        <v>104</v>
      </c>
      <c r="E13" s="236"/>
      <c r="F13" s="236"/>
      <c r="G13" s="75">
        <v>110</v>
      </c>
      <c r="H13" s="236"/>
      <c r="I13" s="236"/>
      <c r="J13" s="75">
        <v>18</v>
      </c>
      <c r="K13" s="75">
        <v>4</v>
      </c>
      <c r="L13" s="75">
        <v>3</v>
      </c>
      <c r="M13" s="23">
        <f t="shared" si="0"/>
        <v>216</v>
      </c>
      <c r="N13" s="23">
        <f t="shared" si="1"/>
        <v>140.4</v>
      </c>
      <c r="O13" s="236"/>
      <c r="P13" s="236"/>
      <c r="Q13" s="236"/>
      <c r="R13" s="75">
        <v>18</v>
      </c>
      <c r="S13" s="236"/>
      <c r="T13" s="236" t="s">
        <v>2162</v>
      </c>
    </row>
    <row r="14" s="230" customFormat="1" ht="26.25" customHeight="1" spans="1:20">
      <c r="A14" s="237" t="s">
        <v>2163</v>
      </c>
      <c r="B14" s="238" t="s">
        <v>2164</v>
      </c>
      <c r="C14" s="236" t="s">
        <v>2165</v>
      </c>
      <c r="D14" s="236" t="s">
        <v>104</v>
      </c>
      <c r="E14" s="236"/>
      <c r="F14" s="75">
        <v>31</v>
      </c>
      <c r="G14" s="236"/>
      <c r="H14" s="236"/>
      <c r="I14" s="236"/>
      <c r="J14" s="75">
        <v>20</v>
      </c>
      <c r="K14" s="75">
        <v>4</v>
      </c>
      <c r="L14" s="75">
        <v>3</v>
      </c>
      <c r="M14" s="23">
        <f t="shared" si="0"/>
        <v>240</v>
      </c>
      <c r="N14" s="23">
        <f t="shared" si="1"/>
        <v>156</v>
      </c>
      <c r="O14" s="236"/>
      <c r="P14" s="236"/>
      <c r="Q14" s="236"/>
      <c r="R14" s="75">
        <v>18</v>
      </c>
      <c r="S14" s="236"/>
      <c r="T14" s="236" t="s">
        <v>456</v>
      </c>
    </row>
    <row r="15" s="231" customFormat="1" ht="26.25" customHeight="1" spans="1:20">
      <c r="A15" s="237" t="s">
        <v>2166</v>
      </c>
      <c r="B15" s="238" t="s">
        <v>2167</v>
      </c>
      <c r="C15" s="239" t="s">
        <v>2168</v>
      </c>
      <c r="D15" s="239" t="s">
        <v>104</v>
      </c>
      <c r="E15" s="239"/>
      <c r="F15" s="240">
        <v>15</v>
      </c>
      <c r="G15" s="239"/>
      <c r="H15" s="239"/>
      <c r="I15" s="239"/>
      <c r="J15" s="240">
        <v>19</v>
      </c>
      <c r="K15" s="240">
        <v>4</v>
      </c>
      <c r="L15" s="240">
        <v>3</v>
      </c>
      <c r="M15" s="23">
        <f t="shared" si="0"/>
        <v>228</v>
      </c>
      <c r="N15" s="23">
        <f t="shared" si="1"/>
        <v>148.2</v>
      </c>
      <c r="O15" s="239"/>
      <c r="P15" s="239"/>
      <c r="Q15" s="239"/>
      <c r="R15" s="240">
        <v>16</v>
      </c>
      <c r="S15" s="239"/>
      <c r="T15" s="239" t="s">
        <v>456</v>
      </c>
    </row>
    <row r="16" s="230" customFormat="1" ht="26.25" customHeight="1" spans="1:20">
      <c r="A16" s="237" t="s">
        <v>2169</v>
      </c>
      <c r="B16" s="238" t="s">
        <v>2170</v>
      </c>
      <c r="C16" s="236" t="s">
        <v>2171</v>
      </c>
      <c r="D16" s="236" t="s">
        <v>104</v>
      </c>
      <c r="E16" s="236"/>
      <c r="F16" s="75">
        <v>16</v>
      </c>
      <c r="G16" s="236"/>
      <c r="H16" s="236"/>
      <c r="I16" s="236"/>
      <c r="J16" s="75">
        <v>13</v>
      </c>
      <c r="K16" s="75">
        <v>3.5</v>
      </c>
      <c r="L16" s="75">
        <v>3</v>
      </c>
      <c r="M16" s="23">
        <f t="shared" si="0"/>
        <v>136.5</v>
      </c>
      <c r="N16" s="23">
        <v>89</v>
      </c>
      <c r="O16" s="236"/>
      <c r="P16" s="236"/>
      <c r="Q16" s="236"/>
      <c r="R16" s="75">
        <v>15</v>
      </c>
      <c r="S16" s="236"/>
      <c r="T16" s="236" t="s">
        <v>2145</v>
      </c>
    </row>
    <row r="17" s="230" customFormat="1" ht="26.25" customHeight="1" spans="1:20">
      <c r="A17" s="237" t="s">
        <v>2172</v>
      </c>
      <c r="B17" s="238" t="s">
        <v>2173</v>
      </c>
      <c r="C17" s="236" t="s">
        <v>2174</v>
      </c>
      <c r="D17" s="236" t="s">
        <v>104</v>
      </c>
      <c r="E17" s="236"/>
      <c r="F17" s="75">
        <v>30</v>
      </c>
      <c r="G17" s="236"/>
      <c r="H17" s="236"/>
      <c r="I17" s="236"/>
      <c r="J17" s="75">
        <v>20</v>
      </c>
      <c r="K17" s="75">
        <v>4</v>
      </c>
      <c r="L17" s="75">
        <v>2</v>
      </c>
      <c r="M17" s="23">
        <f t="shared" si="0"/>
        <v>160</v>
      </c>
      <c r="N17" s="23">
        <f t="shared" si="1"/>
        <v>104</v>
      </c>
      <c r="O17" s="236"/>
      <c r="P17" s="236"/>
      <c r="Q17" s="236"/>
      <c r="R17" s="75">
        <v>20</v>
      </c>
      <c r="S17" s="236"/>
      <c r="T17" s="236" t="s">
        <v>2145</v>
      </c>
    </row>
    <row r="18" s="230" customFormat="1" ht="26.25" customHeight="1" spans="1:20">
      <c r="A18" s="237" t="s">
        <v>2175</v>
      </c>
      <c r="B18" s="238" t="s">
        <v>2176</v>
      </c>
      <c r="C18" s="236" t="s">
        <v>2177</v>
      </c>
      <c r="D18" s="236" t="s">
        <v>104</v>
      </c>
      <c r="E18" s="236"/>
      <c r="F18" s="75">
        <v>43</v>
      </c>
      <c r="G18" s="236"/>
      <c r="H18" s="236"/>
      <c r="I18" s="236"/>
      <c r="J18" s="75">
        <v>22</v>
      </c>
      <c r="K18" s="75">
        <v>5</v>
      </c>
      <c r="L18" s="75">
        <v>2</v>
      </c>
      <c r="M18" s="23">
        <f t="shared" si="0"/>
        <v>220</v>
      </c>
      <c r="N18" s="23">
        <f t="shared" si="1"/>
        <v>143</v>
      </c>
      <c r="O18" s="236"/>
      <c r="P18" s="236"/>
      <c r="Q18" s="236"/>
      <c r="R18" s="75">
        <v>25</v>
      </c>
      <c r="S18" s="236"/>
      <c r="T18" s="236" t="s">
        <v>2145</v>
      </c>
    </row>
    <row r="19" s="230" customFormat="1" ht="26.25" customHeight="1" spans="1:20">
      <c r="A19" s="237" t="s">
        <v>2178</v>
      </c>
      <c r="B19" s="238" t="s">
        <v>2179</v>
      </c>
      <c r="C19" s="236" t="s">
        <v>2180</v>
      </c>
      <c r="D19" s="236" t="s">
        <v>104</v>
      </c>
      <c r="E19" s="236"/>
      <c r="F19" s="75">
        <v>18</v>
      </c>
      <c r="G19" s="236"/>
      <c r="H19" s="236"/>
      <c r="I19" s="236"/>
      <c r="J19" s="75">
        <v>11</v>
      </c>
      <c r="K19" s="75">
        <v>5</v>
      </c>
      <c r="L19" s="75">
        <v>2</v>
      </c>
      <c r="M19" s="23">
        <f t="shared" si="0"/>
        <v>110</v>
      </c>
      <c r="N19" s="23">
        <f t="shared" si="1"/>
        <v>71.5</v>
      </c>
      <c r="O19" s="236"/>
      <c r="P19" s="236"/>
      <c r="Q19" s="236"/>
      <c r="R19" s="75">
        <v>15</v>
      </c>
      <c r="S19" s="236"/>
      <c r="T19" s="236" t="s">
        <v>2145</v>
      </c>
    </row>
    <row r="20" s="230" customFormat="1" ht="26.25" customHeight="1" spans="1:20">
      <c r="A20" s="237" t="s">
        <v>2181</v>
      </c>
      <c r="B20" s="238" t="s">
        <v>2182</v>
      </c>
      <c r="C20" s="241">
        <v>13451353056</v>
      </c>
      <c r="D20" s="236" t="s">
        <v>104</v>
      </c>
      <c r="E20" s="236"/>
      <c r="F20" s="75">
        <v>15</v>
      </c>
      <c r="G20" s="236"/>
      <c r="H20" s="236"/>
      <c r="I20" s="236"/>
      <c r="J20" s="75">
        <v>18</v>
      </c>
      <c r="K20" s="75">
        <v>3.5</v>
      </c>
      <c r="L20" s="75">
        <v>2</v>
      </c>
      <c r="M20" s="23">
        <f t="shared" si="0"/>
        <v>126</v>
      </c>
      <c r="N20" s="23">
        <f t="shared" si="1"/>
        <v>81.9</v>
      </c>
      <c r="O20" s="236"/>
      <c r="P20" s="236"/>
      <c r="Q20" s="236"/>
      <c r="R20" s="75">
        <v>12</v>
      </c>
      <c r="S20" s="236"/>
      <c r="T20" s="236" t="s">
        <v>2145</v>
      </c>
    </row>
    <row r="21" s="230" customFormat="1" ht="26.25" customHeight="1" spans="1:20">
      <c r="A21" s="237" t="s">
        <v>2183</v>
      </c>
      <c r="B21" s="238" t="s">
        <v>2184</v>
      </c>
      <c r="C21" s="242" t="s">
        <v>2185</v>
      </c>
      <c r="D21" s="236" t="s">
        <v>104</v>
      </c>
      <c r="E21" s="236"/>
      <c r="F21" s="75">
        <v>29</v>
      </c>
      <c r="G21" s="236"/>
      <c r="H21" s="236"/>
      <c r="I21" s="236"/>
      <c r="J21" s="75">
        <v>19</v>
      </c>
      <c r="K21" s="75">
        <v>3.5</v>
      </c>
      <c r="L21" s="75">
        <v>2</v>
      </c>
      <c r="M21" s="23">
        <f t="shared" si="0"/>
        <v>133</v>
      </c>
      <c r="N21" s="23">
        <v>86</v>
      </c>
      <c r="O21" s="236"/>
      <c r="P21" s="236"/>
      <c r="Q21" s="236"/>
      <c r="R21" s="75">
        <v>15</v>
      </c>
      <c r="S21" s="236"/>
      <c r="T21" s="236" t="s">
        <v>456</v>
      </c>
    </row>
    <row r="22" s="231" customFormat="1" ht="26.25" customHeight="1" spans="1:20">
      <c r="A22" s="237" t="s">
        <v>2186</v>
      </c>
      <c r="B22" s="238" t="s">
        <v>2187</v>
      </c>
      <c r="C22" s="239" t="s">
        <v>2188</v>
      </c>
      <c r="D22" s="239" t="s">
        <v>104</v>
      </c>
      <c r="E22" s="239"/>
      <c r="F22" s="240">
        <v>15</v>
      </c>
      <c r="G22" s="240">
        <v>20</v>
      </c>
      <c r="H22" s="239"/>
      <c r="I22" s="239"/>
      <c r="J22" s="240">
        <v>16</v>
      </c>
      <c r="K22" s="240">
        <v>3.5</v>
      </c>
      <c r="L22" s="240">
        <v>2</v>
      </c>
      <c r="M22" s="23">
        <f t="shared" si="0"/>
        <v>112</v>
      </c>
      <c r="N22" s="23">
        <f t="shared" si="1"/>
        <v>72.8</v>
      </c>
      <c r="O22" s="239"/>
      <c r="P22" s="239"/>
      <c r="Q22" s="239"/>
      <c r="R22" s="240">
        <v>15</v>
      </c>
      <c r="S22" s="239"/>
      <c r="T22" s="239" t="s">
        <v>2145</v>
      </c>
    </row>
    <row r="23" s="231" customFormat="1" ht="26.25" customHeight="1" spans="1:20">
      <c r="A23" s="237" t="s">
        <v>2189</v>
      </c>
      <c r="B23" s="238" t="s">
        <v>2190</v>
      </c>
      <c r="C23" s="239" t="s">
        <v>2191</v>
      </c>
      <c r="D23" s="239" t="s">
        <v>104</v>
      </c>
      <c r="E23" s="239"/>
      <c r="F23" s="240">
        <v>13</v>
      </c>
      <c r="G23" s="240">
        <v>18</v>
      </c>
      <c r="H23" s="239"/>
      <c r="I23" s="239"/>
      <c r="J23" s="240">
        <v>11</v>
      </c>
      <c r="K23" s="240">
        <v>3.5</v>
      </c>
      <c r="L23" s="240">
        <v>2</v>
      </c>
      <c r="M23" s="23">
        <f t="shared" si="0"/>
        <v>77</v>
      </c>
      <c r="N23" s="23">
        <v>50</v>
      </c>
      <c r="O23" s="239"/>
      <c r="P23" s="239"/>
      <c r="Q23" s="239"/>
      <c r="R23" s="240">
        <v>12</v>
      </c>
      <c r="S23" s="239"/>
      <c r="T23" s="239" t="s">
        <v>2145</v>
      </c>
    </row>
    <row r="24" s="230" customFormat="1" ht="26.25" customHeight="1" spans="1:20">
      <c r="A24" s="237" t="s">
        <v>2192</v>
      </c>
      <c r="B24" s="238" t="s">
        <v>2193</v>
      </c>
      <c r="C24" s="236" t="s">
        <v>2194</v>
      </c>
      <c r="D24" s="236" t="s">
        <v>104</v>
      </c>
      <c r="E24" s="236"/>
      <c r="F24" s="75">
        <v>12</v>
      </c>
      <c r="G24" s="236"/>
      <c r="H24" s="236"/>
      <c r="I24" s="236"/>
      <c r="J24" s="75">
        <v>17</v>
      </c>
      <c r="K24" s="75">
        <v>3.5</v>
      </c>
      <c r="L24" s="75">
        <v>2</v>
      </c>
      <c r="M24" s="23">
        <f t="shared" si="0"/>
        <v>119</v>
      </c>
      <c r="N24" s="23">
        <v>77</v>
      </c>
      <c r="O24" s="236"/>
      <c r="P24" s="236"/>
      <c r="Q24" s="236"/>
      <c r="R24" s="75">
        <v>15</v>
      </c>
      <c r="S24" s="236"/>
      <c r="T24" s="236" t="s">
        <v>2145</v>
      </c>
    </row>
    <row r="25" s="230" customFormat="1" ht="26.25" customHeight="1" spans="1:20">
      <c r="A25" s="237" t="s">
        <v>2195</v>
      </c>
      <c r="B25" s="238" t="s">
        <v>2196</v>
      </c>
      <c r="C25" s="236" t="s">
        <v>2197</v>
      </c>
      <c r="D25" s="236" t="s">
        <v>104</v>
      </c>
      <c r="E25" s="236"/>
      <c r="F25" s="75">
        <v>26</v>
      </c>
      <c r="G25" s="236"/>
      <c r="H25" s="236" t="s">
        <v>2198</v>
      </c>
      <c r="I25" s="236" t="s">
        <v>2199</v>
      </c>
      <c r="J25" s="75">
        <v>24</v>
      </c>
      <c r="K25" s="75">
        <v>3</v>
      </c>
      <c r="L25" s="75">
        <v>1.5</v>
      </c>
      <c r="M25" s="23">
        <f t="shared" si="0"/>
        <v>108</v>
      </c>
      <c r="N25" s="23">
        <f t="shared" si="1"/>
        <v>70.2</v>
      </c>
      <c r="O25" s="236"/>
      <c r="P25" s="236"/>
      <c r="Q25" s="236"/>
      <c r="R25" s="75">
        <v>20</v>
      </c>
      <c r="S25" s="236"/>
      <c r="T25" s="236" t="s">
        <v>456</v>
      </c>
    </row>
    <row r="26" s="230" customFormat="1" ht="26.25" customHeight="1" spans="1:20">
      <c r="A26" s="237" t="s">
        <v>2200</v>
      </c>
      <c r="B26" s="238" t="s">
        <v>2201</v>
      </c>
      <c r="C26" s="236" t="s">
        <v>2202</v>
      </c>
      <c r="D26" s="236" t="s">
        <v>104</v>
      </c>
      <c r="E26" s="236"/>
      <c r="F26" s="75">
        <v>8</v>
      </c>
      <c r="G26" s="236"/>
      <c r="H26" s="236"/>
      <c r="I26" s="236"/>
      <c r="J26" s="75">
        <v>9</v>
      </c>
      <c r="K26" s="75">
        <v>3.5</v>
      </c>
      <c r="L26" s="75">
        <v>1.5</v>
      </c>
      <c r="M26" s="23">
        <f t="shared" si="0"/>
        <v>47.25</v>
      </c>
      <c r="N26" s="23">
        <v>31</v>
      </c>
      <c r="O26" s="236"/>
      <c r="P26" s="236"/>
      <c r="Q26" s="236"/>
      <c r="R26" s="75">
        <v>15</v>
      </c>
      <c r="S26" s="236"/>
      <c r="T26" s="236" t="s">
        <v>2145</v>
      </c>
    </row>
    <row r="27" s="230" customFormat="1" ht="26.25" customHeight="1" spans="1:20">
      <c r="A27" s="237" t="s">
        <v>2203</v>
      </c>
      <c r="B27" s="238" t="s">
        <v>2204</v>
      </c>
      <c r="C27" s="236" t="s">
        <v>2205</v>
      </c>
      <c r="D27" s="236" t="s">
        <v>104</v>
      </c>
      <c r="E27" s="236"/>
      <c r="F27" s="75">
        <v>49</v>
      </c>
      <c r="G27" s="75">
        <v>26</v>
      </c>
      <c r="H27" s="236"/>
      <c r="I27" s="236"/>
      <c r="J27" s="75">
        <v>20</v>
      </c>
      <c r="K27" s="75">
        <v>5</v>
      </c>
      <c r="L27" s="75">
        <v>2</v>
      </c>
      <c r="M27" s="23">
        <f t="shared" si="0"/>
        <v>200</v>
      </c>
      <c r="N27" s="23">
        <f t="shared" si="1"/>
        <v>130</v>
      </c>
      <c r="O27" s="236"/>
      <c r="P27" s="236"/>
      <c r="Q27" s="236"/>
      <c r="R27" s="75">
        <v>30</v>
      </c>
      <c r="S27" s="236"/>
      <c r="T27" s="236" t="s">
        <v>456</v>
      </c>
    </row>
    <row r="28" s="230" customFormat="1" ht="26.25" customHeight="1" spans="1:20">
      <c r="A28" s="237" t="s">
        <v>2206</v>
      </c>
      <c r="B28" s="238" t="s">
        <v>2207</v>
      </c>
      <c r="C28" s="236" t="s">
        <v>2208</v>
      </c>
      <c r="D28" s="236" t="s">
        <v>104</v>
      </c>
      <c r="E28" s="236"/>
      <c r="F28" s="75">
        <v>25</v>
      </c>
      <c r="G28" s="236"/>
      <c r="H28" s="236"/>
      <c r="I28" s="236"/>
      <c r="J28" s="75">
        <v>22</v>
      </c>
      <c r="K28" s="75">
        <v>4.5</v>
      </c>
      <c r="L28" s="75">
        <v>2</v>
      </c>
      <c r="M28" s="23">
        <f t="shared" si="0"/>
        <v>198</v>
      </c>
      <c r="N28" s="23">
        <f t="shared" si="1"/>
        <v>128.7</v>
      </c>
      <c r="O28" s="236"/>
      <c r="P28" s="236"/>
      <c r="Q28" s="236"/>
      <c r="R28" s="75">
        <v>15</v>
      </c>
      <c r="S28" s="236"/>
      <c r="T28" s="236" t="s">
        <v>2145</v>
      </c>
    </row>
    <row r="29" s="230" customFormat="1" ht="26.25" customHeight="1" spans="1:20">
      <c r="A29" s="237" t="s">
        <v>2209</v>
      </c>
      <c r="B29" s="238" t="s">
        <v>2210</v>
      </c>
      <c r="C29" s="236" t="s">
        <v>2211</v>
      </c>
      <c r="D29" s="236" t="s">
        <v>104</v>
      </c>
      <c r="E29" s="236"/>
      <c r="F29" s="236"/>
      <c r="G29" s="75">
        <v>78</v>
      </c>
      <c r="H29" s="236"/>
      <c r="I29" s="236"/>
      <c r="J29" s="75">
        <v>12</v>
      </c>
      <c r="K29" s="75">
        <v>3</v>
      </c>
      <c r="L29" s="75">
        <v>2</v>
      </c>
      <c r="M29" s="23">
        <f t="shared" si="0"/>
        <v>72</v>
      </c>
      <c r="N29" s="23">
        <f t="shared" si="1"/>
        <v>46.8</v>
      </c>
      <c r="O29" s="236"/>
      <c r="P29" s="236"/>
      <c r="Q29" s="236"/>
      <c r="R29" s="75">
        <v>10</v>
      </c>
      <c r="S29" s="236"/>
      <c r="T29" s="236" t="s">
        <v>2145</v>
      </c>
    </row>
    <row r="30" s="231" customFormat="1" ht="26.25" customHeight="1" spans="1:20">
      <c r="A30" s="237" t="s">
        <v>2212</v>
      </c>
      <c r="B30" s="238" t="s">
        <v>2213</v>
      </c>
      <c r="C30" s="239" t="s">
        <v>2214</v>
      </c>
      <c r="D30" s="239" t="s">
        <v>104</v>
      </c>
      <c r="E30" s="239"/>
      <c r="F30" s="240">
        <v>29</v>
      </c>
      <c r="G30" s="239"/>
      <c r="H30" s="239"/>
      <c r="I30" s="239"/>
      <c r="J30" s="240">
        <v>24</v>
      </c>
      <c r="K30" s="240">
        <v>3.5</v>
      </c>
      <c r="L30" s="240">
        <v>3</v>
      </c>
      <c r="M30" s="23">
        <f t="shared" si="0"/>
        <v>252</v>
      </c>
      <c r="N30" s="23">
        <f t="shared" si="1"/>
        <v>163.8</v>
      </c>
      <c r="O30" s="239"/>
      <c r="P30" s="239"/>
      <c r="Q30" s="239"/>
      <c r="R30" s="240">
        <v>26</v>
      </c>
      <c r="S30" s="239"/>
      <c r="T30" s="239" t="s">
        <v>442</v>
      </c>
    </row>
    <row r="31" s="230" customFormat="1" ht="26.25" customHeight="1" spans="1:20">
      <c r="A31" s="237" t="s">
        <v>2215</v>
      </c>
      <c r="B31" s="238" t="s">
        <v>2216</v>
      </c>
      <c r="C31" s="236" t="s">
        <v>2217</v>
      </c>
      <c r="D31" s="236" t="s">
        <v>104</v>
      </c>
      <c r="E31" s="236"/>
      <c r="F31" s="75">
        <v>24</v>
      </c>
      <c r="G31" s="75">
        <v>200</v>
      </c>
      <c r="H31" s="236" t="s">
        <v>2198</v>
      </c>
      <c r="I31" s="236" t="s">
        <v>2218</v>
      </c>
      <c r="J31" s="75">
        <v>13</v>
      </c>
      <c r="K31" s="75">
        <v>3.5</v>
      </c>
      <c r="L31" s="75">
        <v>2.5</v>
      </c>
      <c r="M31" s="23">
        <f t="shared" si="0"/>
        <v>113.75</v>
      </c>
      <c r="N31" s="23">
        <f t="shared" si="1"/>
        <v>73.9375</v>
      </c>
      <c r="O31" s="236"/>
      <c r="P31" s="236"/>
      <c r="Q31" s="236"/>
      <c r="R31" s="75">
        <v>20</v>
      </c>
      <c r="S31" s="236"/>
      <c r="T31" s="236" t="s">
        <v>2145</v>
      </c>
    </row>
    <row r="32" s="230" customFormat="1" ht="26.25" customHeight="1" spans="1:20">
      <c r="A32" s="237" t="s">
        <v>2219</v>
      </c>
      <c r="B32" s="238" t="s">
        <v>2220</v>
      </c>
      <c r="C32" s="243" t="s">
        <v>2221</v>
      </c>
      <c r="D32" s="236" t="s">
        <v>104</v>
      </c>
      <c r="E32" s="236"/>
      <c r="F32" s="75">
        <v>26</v>
      </c>
      <c r="G32" s="75"/>
      <c r="H32" s="236" t="s">
        <v>2198</v>
      </c>
      <c r="I32" s="236" t="s">
        <v>2218</v>
      </c>
      <c r="J32" s="75">
        <v>11</v>
      </c>
      <c r="K32" s="75">
        <v>4.5</v>
      </c>
      <c r="L32" s="75">
        <v>2</v>
      </c>
      <c r="M32" s="23">
        <f t="shared" si="0"/>
        <v>99</v>
      </c>
      <c r="N32" s="23">
        <f t="shared" si="1"/>
        <v>64.35</v>
      </c>
      <c r="O32" s="236"/>
      <c r="P32" s="236"/>
      <c r="Q32" s="236"/>
      <c r="R32" s="75">
        <v>15</v>
      </c>
      <c r="S32" s="236"/>
      <c r="T32" s="236" t="s">
        <v>2145</v>
      </c>
    </row>
    <row r="33" s="230" customFormat="1" ht="26.25" customHeight="1" spans="1:20">
      <c r="A33" s="244" t="s">
        <v>72</v>
      </c>
      <c r="B33" s="245"/>
      <c r="C33" s="243"/>
      <c r="D33" s="236"/>
      <c r="E33" s="236"/>
      <c r="F33" s="75">
        <f>SUM(F7:F32)</f>
        <v>557</v>
      </c>
      <c r="G33" s="75">
        <f>SUM(G7:G32)</f>
        <v>452</v>
      </c>
      <c r="H33" s="75"/>
      <c r="I33" s="75"/>
      <c r="J33" s="75"/>
      <c r="K33" s="75"/>
      <c r="L33" s="75"/>
      <c r="M33" s="75">
        <f>SUM(M7:M32)</f>
        <v>3835.75</v>
      </c>
      <c r="N33" s="75">
        <f>SUM(N7:N32)</f>
        <v>2493.2875</v>
      </c>
      <c r="O33" s="75"/>
      <c r="P33" s="75"/>
      <c r="Q33" s="75"/>
      <c r="R33" s="75">
        <f>SUM(R7:R32)</f>
        <v>469.5</v>
      </c>
      <c r="S33" s="236"/>
      <c r="T33" s="236"/>
    </row>
    <row r="34" ht="21" customHeight="1" spans="1:1">
      <c r="A34" s="230" t="s">
        <v>2222</v>
      </c>
    </row>
    <row r="35" ht="32.25" customHeight="1" spans="1:8">
      <c r="A35" s="230" t="s">
        <v>2223</v>
      </c>
      <c r="H35" s="230" t="s">
        <v>2224</v>
      </c>
    </row>
  </sheetData>
  <mergeCells count="20">
    <mergeCell ref="A2:T2"/>
    <mergeCell ref="E4:G4"/>
    <mergeCell ref="I4:Q4"/>
    <mergeCell ref="R4:S4"/>
    <mergeCell ref="J5:N5"/>
    <mergeCell ref="O5:P5"/>
    <mergeCell ref="A33:C33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workbookViewId="0">
      <selection activeCell="X13" sqref="X13"/>
    </sheetView>
  </sheetViews>
  <sheetFormatPr defaultColWidth="9" defaultRowHeight="13.5"/>
  <cols>
    <col min="1" max="1" width="15.3333333333333" customWidth="1"/>
    <col min="2" max="2" width="20.6416666666667" customWidth="1"/>
    <col min="3" max="3" width="18.5583333333333" customWidth="1"/>
    <col min="4" max="12" width="5.25833333333333" customWidth="1"/>
    <col min="13" max="13" width="6.40833333333333" customWidth="1"/>
    <col min="14" max="14" width="5.61666666666667" customWidth="1"/>
    <col min="15" max="15" width="5.25833333333333" customWidth="1"/>
    <col min="16" max="16" width="6.13333333333333" customWidth="1"/>
    <col min="17" max="19" width="5.25833333333333" customWidth="1"/>
    <col min="20" max="20" width="8" customWidth="1"/>
  </cols>
  <sheetData>
    <row r="1" ht="15.75" customHeight="1" spans="1:1">
      <c r="A1" t="s">
        <v>77</v>
      </c>
    </row>
    <row r="2" ht="22.5" spans="1:20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95" customHeight="1" spans="1:19">
      <c r="A3" s="3" t="s">
        <v>79</v>
      </c>
      <c r="B3" s="3"/>
      <c r="C3" s="4"/>
      <c r="D3" s="5"/>
      <c r="E3" s="5"/>
      <c r="F3" s="3" t="s">
        <v>2225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7" customFormat="1" ht="21" customHeight="1" spans="1:20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 t="s">
        <v>85</v>
      </c>
      <c r="H4" s="6"/>
      <c r="I4" s="21" t="s">
        <v>8</v>
      </c>
      <c r="J4" s="22"/>
      <c r="K4" s="22"/>
      <c r="L4" s="22"/>
      <c r="M4" s="22"/>
      <c r="N4" s="22"/>
      <c r="O4" s="22"/>
      <c r="P4" s="22"/>
      <c r="Q4" s="24"/>
      <c r="R4" s="25" t="s">
        <v>9</v>
      </c>
      <c r="S4" s="25"/>
      <c r="T4" s="25" t="s">
        <v>86</v>
      </c>
    </row>
    <row r="5" s="27" customFormat="1" ht="21" customHeight="1" spans="1:20">
      <c r="A5" s="6"/>
      <c r="B5" s="9"/>
      <c r="C5" s="6"/>
      <c r="D5" s="8"/>
      <c r="E5" s="8" t="s">
        <v>87</v>
      </c>
      <c r="F5" s="8" t="s">
        <v>88</v>
      </c>
      <c r="G5" s="6" t="s">
        <v>92</v>
      </c>
      <c r="H5" s="6" t="s">
        <v>93</v>
      </c>
      <c r="I5" s="6" t="s">
        <v>15</v>
      </c>
      <c r="J5" s="6" t="s">
        <v>94</v>
      </c>
      <c r="K5" s="6"/>
      <c r="L5" s="6"/>
      <c r="M5" s="6"/>
      <c r="N5" s="6"/>
      <c r="O5" s="8" t="s">
        <v>95</v>
      </c>
      <c r="P5" s="8"/>
      <c r="Q5" s="8" t="s">
        <v>18</v>
      </c>
      <c r="R5" s="8" t="s">
        <v>19</v>
      </c>
      <c r="S5" s="8" t="s">
        <v>20</v>
      </c>
      <c r="T5" s="25"/>
    </row>
    <row r="6" s="27" customFormat="1" ht="53.25" customHeight="1" spans="1:20">
      <c r="A6" s="6"/>
      <c r="B6" s="10"/>
      <c r="C6" s="6"/>
      <c r="D6" s="8"/>
      <c r="E6" s="8"/>
      <c r="F6" s="8"/>
      <c r="G6" s="6"/>
      <c r="H6" s="6"/>
      <c r="I6" s="6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25"/>
    </row>
    <row r="7" customFormat="1" ht="26.25" customHeight="1" spans="1:20">
      <c r="A7" s="227" t="s">
        <v>2226</v>
      </c>
      <c r="B7" s="227" t="s">
        <v>2227</v>
      </c>
      <c r="C7" s="29">
        <v>13948585176</v>
      </c>
      <c r="D7" s="29" t="s">
        <v>104</v>
      </c>
      <c r="E7" s="29"/>
      <c r="F7" s="29">
        <v>23</v>
      </c>
      <c r="G7" s="29"/>
      <c r="H7" s="29"/>
      <c r="I7" s="29"/>
      <c r="J7" s="29">
        <v>5.3</v>
      </c>
      <c r="K7" s="29">
        <v>4</v>
      </c>
      <c r="L7" s="29">
        <v>2</v>
      </c>
      <c r="M7" s="23">
        <f>J7*K7*L7</f>
        <v>42.4</v>
      </c>
      <c r="N7" s="23">
        <f>M7*0.65</f>
        <v>27.56</v>
      </c>
      <c r="O7" s="29"/>
      <c r="P7" s="29"/>
      <c r="Q7" s="29"/>
      <c r="R7" s="29"/>
      <c r="S7" s="29"/>
      <c r="T7" s="29"/>
    </row>
    <row r="8" customFormat="1" ht="24" customHeight="1" spans="1:20">
      <c r="A8" s="29" t="s">
        <v>2228</v>
      </c>
      <c r="B8" s="227" t="s">
        <v>2229</v>
      </c>
      <c r="C8" s="29">
        <v>13171114170</v>
      </c>
      <c r="D8" s="29" t="s">
        <v>140</v>
      </c>
      <c r="E8" s="29"/>
      <c r="F8" s="29">
        <v>17</v>
      </c>
      <c r="G8" s="29"/>
      <c r="H8" s="29"/>
      <c r="I8" s="29"/>
      <c r="J8" s="29">
        <v>5</v>
      </c>
      <c r="K8" s="29">
        <v>5</v>
      </c>
      <c r="L8" s="29">
        <v>2</v>
      </c>
      <c r="M8" s="23">
        <f t="shared" ref="M8:M28" si="0">J8*K8*L8</f>
        <v>50</v>
      </c>
      <c r="N8" s="23">
        <f t="shared" ref="N8:N28" si="1">M8*0.65</f>
        <v>32.5</v>
      </c>
      <c r="O8" s="29"/>
      <c r="P8" s="29"/>
      <c r="Q8" s="29"/>
      <c r="R8" s="29"/>
      <c r="S8" s="29"/>
      <c r="T8" s="29" t="s">
        <v>442</v>
      </c>
    </row>
    <row r="9" customFormat="1" ht="26.25" customHeight="1" spans="1:20">
      <c r="A9" s="227" t="s">
        <v>2230</v>
      </c>
      <c r="B9" s="227" t="s">
        <v>2231</v>
      </c>
      <c r="C9" s="29">
        <v>15947150653</v>
      </c>
      <c r="D9" s="29" t="s">
        <v>140</v>
      </c>
      <c r="E9" s="29"/>
      <c r="F9" s="29">
        <v>23</v>
      </c>
      <c r="G9" s="29"/>
      <c r="H9" s="29"/>
      <c r="I9" s="29"/>
      <c r="J9" s="29">
        <v>7.6</v>
      </c>
      <c r="K9" s="29">
        <v>4.5</v>
      </c>
      <c r="L9" s="29">
        <v>2</v>
      </c>
      <c r="M9" s="23">
        <f t="shared" si="0"/>
        <v>68.4</v>
      </c>
      <c r="N9" s="23">
        <f t="shared" si="1"/>
        <v>44.46</v>
      </c>
      <c r="O9" s="29"/>
      <c r="P9" s="29"/>
      <c r="Q9" s="29"/>
      <c r="R9" s="29"/>
      <c r="S9" s="29"/>
      <c r="T9" s="29" t="s">
        <v>442</v>
      </c>
    </row>
    <row r="10" customFormat="1" ht="26.25" customHeight="1" spans="1:20">
      <c r="A10" s="227" t="s">
        <v>2232</v>
      </c>
      <c r="B10" s="227" t="s">
        <v>2233</v>
      </c>
      <c r="C10" s="29">
        <v>15148701830</v>
      </c>
      <c r="D10" s="29" t="s">
        <v>140</v>
      </c>
      <c r="E10" s="29"/>
      <c r="F10" s="29">
        <v>19</v>
      </c>
      <c r="G10" s="29"/>
      <c r="H10" s="29"/>
      <c r="I10" s="29"/>
      <c r="J10" s="29">
        <v>9.8</v>
      </c>
      <c r="K10" s="29">
        <v>3.4</v>
      </c>
      <c r="L10" s="29">
        <v>2</v>
      </c>
      <c r="M10" s="23">
        <f t="shared" si="0"/>
        <v>66.64</v>
      </c>
      <c r="N10" s="23">
        <f t="shared" si="1"/>
        <v>43.316</v>
      </c>
      <c r="O10" s="29"/>
      <c r="P10" s="29"/>
      <c r="Q10" s="29"/>
      <c r="R10" s="29"/>
      <c r="S10" s="29"/>
      <c r="T10" s="29" t="s">
        <v>442</v>
      </c>
    </row>
    <row r="11" customFormat="1" ht="26.25" customHeight="1" spans="1:20">
      <c r="A11" s="227" t="s">
        <v>2234</v>
      </c>
      <c r="B11" s="227" t="s">
        <v>2235</v>
      </c>
      <c r="C11" s="29">
        <v>18747322839</v>
      </c>
      <c r="D11" s="29" t="s">
        <v>140</v>
      </c>
      <c r="E11" s="29"/>
      <c r="F11" s="29">
        <v>21</v>
      </c>
      <c r="G11" s="29"/>
      <c r="H11" s="29"/>
      <c r="I11" s="29"/>
      <c r="J11" s="29">
        <v>5.3</v>
      </c>
      <c r="K11" s="29">
        <v>3.5</v>
      </c>
      <c r="L11" s="29">
        <v>2.5</v>
      </c>
      <c r="M11" s="23">
        <f t="shared" si="0"/>
        <v>46.375</v>
      </c>
      <c r="N11" s="23">
        <f t="shared" si="1"/>
        <v>30.14375</v>
      </c>
      <c r="O11" s="29"/>
      <c r="P11" s="29"/>
      <c r="Q11" s="29"/>
      <c r="R11" s="29"/>
      <c r="S11" s="29"/>
      <c r="T11" s="29" t="s">
        <v>442</v>
      </c>
    </row>
    <row r="12" ht="26.25" customHeight="1" spans="1:20">
      <c r="A12" s="227" t="s">
        <v>2236</v>
      </c>
      <c r="B12" s="227" t="s">
        <v>2237</v>
      </c>
      <c r="C12" s="29">
        <v>13847547608</v>
      </c>
      <c r="D12" s="29" t="s">
        <v>140</v>
      </c>
      <c r="E12" s="29"/>
      <c r="F12" s="29">
        <v>7</v>
      </c>
      <c r="G12" s="29"/>
      <c r="H12" s="29"/>
      <c r="I12" s="29"/>
      <c r="J12" s="29">
        <v>10</v>
      </c>
      <c r="K12" s="29">
        <v>2</v>
      </c>
      <c r="L12" s="29">
        <v>2</v>
      </c>
      <c r="M12" s="23">
        <f t="shared" si="0"/>
        <v>40</v>
      </c>
      <c r="N12" s="23">
        <f t="shared" si="1"/>
        <v>26</v>
      </c>
      <c r="O12" s="29"/>
      <c r="P12" s="29"/>
      <c r="Q12" s="29"/>
      <c r="R12" s="29"/>
      <c r="S12" s="29"/>
      <c r="T12" s="29" t="s">
        <v>442</v>
      </c>
    </row>
    <row r="13" ht="26.25" customHeight="1" spans="1:20">
      <c r="A13" s="227" t="s">
        <v>2238</v>
      </c>
      <c r="B13" s="227" t="s">
        <v>2239</v>
      </c>
      <c r="C13" s="29">
        <v>18747545043</v>
      </c>
      <c r="D13" s="29" t="s">
        <v>140</v>
      </c>
      <c r="E13" s="29"/>
      <c r="F13" s="29">
        <v>9</v>
      </c>
      <c r="G13" s="29"/>
      <c r="H13" s="29"/>
      <c r="I13" s="29"/>
      <c r="J13" s="29">
        <v>12.5</v>
      </c>
      <c r="K13" s="29">
        <v>3.5</v>
      </c>
      <c r="L13" s="29">
        <v>2</v>
      </c>
      <c r="M13" s="23">
        <f t="shared" si="0"/>
        <v>87.5</v>
      </c>
      <c r="N13" s="23">
        <f t="shared" si="1"/>
        <v>56.875</v>
      </c>
      <c r="O13" s="29"/>
      <c r="P13" s="29"/>
      <c r="Q13" s="29"/>
      <c r="R13" s="29"/>
      <c r="S13" s="29"/>
      <c r="T13" s="29" t="s">
        <v>442</v>
      </c>
    </row>
    <row r="14" ht="26.25" customHeight="1" spans="1:20">
      <c r="A14" s="227" t="s">
        <v>2240</v>
      </c>
      <c r="B14" s="227" t="s">
        <v>2241</v>
      </c>
      <c r="C14" s="30">
        <v>13270638909</v>
      </c>
      <c r="D14" s="29" t="s">
        <v>140</v>
      </c>
      <c r="E14" s="29"/>
      <c r="F14" s="29">
        <v>17</v>
      </c>
      <c r="G14" s="29"/>
      <c r="H14" s="29"/>
      <c r="I14" s="29"/>
      <c r="J14" s="29">
        <v>5</v>
      </c>
      <c r="K14" s="29">
        <v>3.8</v>
      </c>
      <c r="L14" s="29">
        <v>2</v>
      </c>
      <c r="M14" s="23">
        <f t="shared" si="0"/>
        <v>38</v>
      </c>
      <c r="N14" s="23">
        <f t="shared" si="1"/>
        <v>24.7</v>
      </c>
      <c r="O14" s="29"/>
      <c r="P14" s="29"/>
      <c r="Q14" s="29"/>
      <c r="R14" s="29"/>
      <c r="S14" s="29"/>
      <c r="T14" s="29" t="s">
        <v>442</v>
      </c>
    </row>
    <row r="15" ht="26.25" customHeight="1" spans="1:20">
      <c r="A15" s="227" t="s">
        <v>2242</v>
      </c>
      <c r="B15" s="227" t="s">
        <v>2243</v>
      </c>
      <c r="C15" s="29">
        <v>18648555743</v>
      </c>
      <c r="D15" s="29" t="s">
        <v>140</v>
      </c>
      <c r="E15" s="29"/>
      <c r="F15" s="29">
        <v>23</v>
      </c>
      <c r="G15" s="29"/>
      <c r="H15" s="29"/>
      <c r="I15" s="29"/>
      <c r="J15" s="29">
        <v>18.3</v>
      </c>
      <c r="K15" s="29">
        <v>3.1</v>
      </c>
      <c r="L15" s="29">
        <v>2</v>
      </c>
      <c r="M15" s="23">
        <f t="shared" si="0"/>
        <v>113.46</v>
      </c>
      <c r="N15" s="23">
        <f t="shared" si="1"/>
        <v>73.749</v>
      </c>
      <c r="O15" s="29"/>
      <c r="P15" s="29"/>
      <c r="Q15" s="29"/>
      <c r="R15" s="29"/>
      <c r="S15" s="29"/>
      <c r="T15" s="29" t="s">
        <v>442</v>
      </c>
    </row>
    <row r="16" ht="26.25" customHeight="1" spans="1:20">
      <c r="A16" s="227" t="s">
        <v>2244</v>
      </c>
      <c r="B16" s="227" t="s">
        <v>2245</v>
      </c>
      <c r="C16" s="33">
        <v>15148723722</v>
      </c>
      <c r="D16" s="29" t="s">
        <v>140</v>
      </c>
      <c r="E16" s="29"/>
      <c r="F16" s="29">
        <v>15</v>
      </c>
      <c r="G16" s="29"/>
      <c r="H16" s="29"/>
      <c r="I16" s="29"/>
      <c r="J16" s="29">
        <v>11.5</v>
      </c>
      <c r="K16" s="29">
        <v>2.8</v>
      </c>
      <c r="L16" s="29">
        <v>2.8</v>
      </c>
      <c r="M16" s="23">
        <f t="shared" si="0"/>
        <v>90.16</v>
      </c>
      <c r="N16" s="23">
        <f t="shared" si="1"/>
        <v>58.604</v>
      </c>
      <c r="O16" s="29"/>
      <c r="P16" s="29"/>
      <c r="Q16" s="29"/>
      <c r="R16" s="29"/>
      <c r="S16" s="29"/>
      <c r="T16" s="29" t="s">
        <v>442</v>
      </c>
    </row>
    <row r="17" s="28" customFormat="1" ht="26.25" customHeight="1" spans="1:20">
      <c r="A17" s="227" t="s">
        <v>2246</v>
      </c>
      <c r="B17" s="227" t="s">
        <v>2247</v>
      </c>
      <c r="C17" s="30">
        <v>14784754270</v>
      </c>
      <c r="D17" s="29" t="s">
        <v>140</v>
      </c>
      <c r="E17" s="34"/>
      <c r="F17" s="34">
        <v>11</v>
      </c>
      <c r="G17" s="34"/>
      <c r="H17" s="34"/>
      <c r="I17" s="34"/>
      <c r="J17" s="34">
        <v>9.5</v>
      </c>
      <c r="K17" s="34">
        <v>4</v>
      </c>
      <c r="L17" s="34">
        <v>2</v>
      </c>
      <c r="M17" s="23">
        <f t="shared" si="0"/>
        <v>76</v>
      </c>
      <c r="N17" s="23">
        <f t="shared" si="1"/>
        <v>49.4</v>
      </c>
      <c r="O17" s="34"/>
      <c r="P17" s="34"/>
      <c r="Q17" s="29"/>
      <c r="R17" s="34"/>
      <c r="S17" s="34"/>
      <c r="T17" s="29" t="s">
        <v>442</v>
      </c>
    </row>
    <row r="18" s="28" customFormat="1" ht="26.25" customHeight="1" spans="1:20">
      <c r="A18" s="227" t="s">
        <v>2248</v>
      </c>
      <c r="B18" s="227" t="s">
        <v>2249</v>
      </c>
      <c r="C18" s="29">
        <v>15847518403</v>
      </c>
      <c r="D18" s="29" t="s">
        <v>140</v>
      </c>
      <c r="E18" s="34"/>
      <c r="F18" s="34">
        <v>19</v>
      </c>
      <c r="G18" s="34"/>
      <c r="H18" s="34"/>
      <c r="I18" s="34"/>
      <c r="J18" s="34">
        <v>9.7</v>
      </c>
      <c r="K18" s="34">
        <v>4.5</v>
      </c>
      <c r="L18" s="34">
        <v>2</v>
      </c>
      <c r="M18" s="23">
        <f t="shared" si="0"/>
        <v>87.3</v>
      </c>
      <c r="N18" s="23">
        <f t="shared" si="1"/>
        <v>56.745</v>
      </c>
      <c r="O18" s="34"/>
      <c r="P18" s="34"/>
      <c r="Q18" s="29"/>
      <c r="R18" s="34"/>
      <c r="S18" s="34"/>
      <c r="T18" s="29" t="s">
        <v>442</v>
      </c>
    </row>
    <row r="19" s="28" customFormat="1" ht="26.25" customHeight="1" spans="1:20">
      <c r="A19" s="227" t="s">
        <v>2250</v>
      </c>
      <c r="B19" s="227" t="s">
        <v>2251</v>
      </c>
      <c r="C19" s="29">
        <v>13948148710</v>
      </c>
      <c r="D19" s="29" t="s">
        <v>140</v>
      </c>
      <c r="E19" s="34"/>
      <c r="F19" s="34">
        <v>21</v>
      </c>
      <c r="G19" s="34"/>
      <c r="H19" s="34"/>
      <c r="I19" s="34"/>
      <c r="J19" s="34">
        <v>17.5</v>
      </c>
      <c r="K19" s="34">
        <v>3.6</v>
      </c>
      <c r="L19" s="34">
        <v>2</v>
      </c>
      <c r="M19" s="23">
        <f t="shared" si="0"/>
        <v>126</v>
      </c>
      <c r="N19" s="23">
        <f t="shared" si="1"/>
        <v>81.9</v>
      </c>
      <c r="O19" s="34"/>
      <c r="P19" s="34"/>
      <c r="Q19" s="29"/>
      <c r="R19" s="34"/>
      <c r="S19" s="34"/>
      <c r="T19" s="29" t="s">
        <v>442</v>
      </c>
    </row>
    <row r="20" s="28" customFormat="1" ht="26.25" customHeight="1" spans="1:20">
      <c r="A20" s="227" t="s">
        <v>2252</v>
      </c>
      <c r="B20" s="227" t="s">
        <v>2253</v>
      </c>
      <c r="C20" s="29">
        <v>15774757023</v>
      </c>
      <c r="D20" s="29" t="s">
        <v>143</v>
      </c>
      <c r="E20" s="34"/>
      <c r="F20" s="34">
        <v>20</v>
      </c>
      <c r="G20" s="34"/>
      <c r="H20" s="34"/>
      <c r="I20" s="34"/>
      <c r="J20" s="34">
        <v>17.7</v>
      </c>
      <c r="K20" s="34">
        <v>3.7</v>
      </c>
      <c r="L20" s="34">
        <v>2</v>
      </c>
      <c r="M20" s="23">
        <f t="shared" si="0"/>
        <v>130.98</v>
      </c>
      <c r="N20" s="23">
        <f t="shared" si="1"/>
        <v>85.137</v>
      </c>
      <c r="O20" s="34"/>
      <c r="P20" s="34"/>
      <c r="Q20" s="29"/>
      <c r="R20" s="34"/>
      <c r="S20" s="34"/>
      <c r="T20" s="29" t="s">
        <v>442</v>
      </c>
    </row>
    <row r="21" s="28" customFormat="1" ht="26.25" customHeight="1" spans="1:20">
      <c r="A21" s="227" t="s">
        <v>2254</v>
      </c>
      <c r="B21" s="227" t="s">
        <v>2255</v>
      </c>
      <c r="C21" s="34">
        <v>13948586896</v>
      </c>
      <c r="D21" s="29" t="s">
        <v>140</v>
      </c>
      <c r="E21" s="34"/>
      <c r="F21" s="34">
        <v>17</v>
      </c>
      <c r="G21" s="34"/>
      <c r="H21" s="34"/>
      <c r="I21" s="34"/>
      <c r="J21" s="34">
        <v>10</v>
      </c>
      <c r="K21" s="34">
        <v>3.6</v>
      </c>
      <c r="L21" s="34">
        <v>2</v>
      </c>
      <c r="M21" s="23">
        <f t="shared" si="0"/>
        <v>72</v>
      </c>
      <c r="N21" s="23">
        <f t="shared" si="1"/>
        <v>46.8</v>
      </c>
      <c r="O21" s="34"/>
      <c r="P21" s="34"/>
      <c r="Q21" s="29"/>
      <c r="R21" s="34"/>
      <c r="S21" s="34"/>
      <c r="T21" s="29" t="s">
        <v>442</v>
      </c>
    </row>
    <row r="22" s="28" customFormat="1" ht="26.25" customHeight="1" spans="1:20">
      <c r="A22" s="227" t="s">
        <v>2256</v>
      </c>
      <c r="B22" s="227" t="s">
        <v>2257</v>
      </c>
      <c r="C22" s="30">
        <v>18504758222</v>
      </c>
      <c r="D22" s="29" t="s">
        <v>140</v>
      </c>
      <c r="E22" s="34"/>
      <c r="F22" s="34">
        <v>23</v>
      </c>
      <c r="G22" s="34"/>
      <c r="H22" s="34"/>
      <c r="I22" s="34"/>
      <c r="J22" s="34">
        <v>19.1</v>
      </c>
      <c r="K22" s="34">
        <v>4.5</v>
      </c>
      <c r="L22" s="34">
        <v>2</v>
      </c>
      <c r="M22" s="23">
        <f t="shared" si="0"/>
        <v>171.9</v>
      </c>
      <c r="N22" s="23">
        <f t="shared" si="1"/>
        <v>111.735</v>
      </c>
      <c r="O22" s="34"/>
      <c r="P22" s="34"/>
      <c r="Q22" s="29"/>
      <c r="R22" s="34"/>
      <c r="S22" s="34"/>
      <c r="T22" s="29" t="s">
        <v>442</v>
      </c>
    </row>
    <row r="23" s="28" customFormat="1" ht="26.25" customHeight="1" spans="1:20">
      <c r="A23" s="227" t="s">
        <v>2258</v>
      </c>
      <c r="B23" s="227" t="s">
        <v>2259</v>
      </c>
      <c r="C23" s="30">
        <v>18747843736</v>
      </c>
      <c r="D23" s="29" t="s">
        <v>140</v>
      </c>
      <c r="E23" s="34"/>
      <c r="F23" s="34">
        <v>17</v>
      </c>
      <c r="G23" s="34"/>
      <c r="H23" s="34"/>
      <c r="I23" s="34"/>
      <c r="J23" s="34">
        <v>9.1</v>
      </c>
      <c r="K23" s="34">
        <v>4.9</v>
      </c>
      <c r="L23" s="34">
        <v>2</v>
      </c>
      <c r="M23" s="23">
        <f t="shared" si="0"/>
        <v>89.18</v>
      </c>
      <c r="N23" s="23">
        <f t="shared" si="1"/>
        <v>57.967</v>
      </c>
      <c r="O23" s="34"/>
      <c r="P23" s="34"/>
      <c r="Q23" s="29"/>
      <c r="R23" s="34"/>
      <c r="S23" s="34"/>
      <c r="T23" s="29" t="s">
        <v>442</v>
      </c>
    </row>
    <row r="24" s="28" customFormat="1" ht="26.25" customHeight="1" spans="1:20">
      <c r="A24" s="34" t="s">
        <v>2260</v>
      </c>
      <c r="B24" s="611" t="s">
        <v>2261</v>
      </c>
      <c r="C24" s="34">
        <v>13847547608</v>
      </c>
      <c r="D24" s="29" t="s">
        <v>140</v>
      </c>
      <c r="E24" s="34"/>
      <c r="F24" s="34">
        <v>17</v>
      </c>
      <c r="G24" s="34"/>
      <c r="H24" s="34"/>
      <c r="I24" s="34"/>
      <c r="J24" s="34">
        <v>24</v>
      </c>
      <c r="K24" s="34">
        <v>6</v>
      </c>
      <c r="L24" s="34">
        <v>2</v>
      </c>
      <c r="M24" s="23">
        <f t="shared" si="0"/>
        <v>288</v>
      </c>
      <c r="N24" s="23">
        <f t="shared" si="1"/>
        <v>187.2</v>
      </c>
      <c r="O24" s="34"/>
      <c r="P24" s="34"/>
      <c r="Q24" s="29"/>
      <c r="R24" s="34"/>
      <c r="S24" s="34"/>
      <c r="T24" s="29" t="s">
        <v>442</v>
      </c>
    </row>
    <row r="25" s="28" customFormat="1" ht="26.25" customHeight="1" spans="1:20">
      <c r="A25" s="227" t="s">
        <v>2262</v>
      </c>
      <c r="B25" s="227" t="s">
        <v>2263</v>
      </c>
      <c r="C25" s="611" t="s">
        <v>2264</v>
      </c>
      <c r="D25" s="29" t="s">
        <v>140</v>
      </c>
      <c r="E25" s="34"/>
      <c r="F25" s="34">
        <v>21</v>
      </c>
      <c r="G25" s="34"/>
      <c r="H25" s="34"/>
      <c r="I25" s="34"/>
      <c r="J25" s="34">
        <v>15</v>
      </c>
      <c r="K25" s="34">
        <v>4</v>
      </c>
      <c r="L25" s="34">
        <v>2.1</v>
      </c>
      <c r="M25" s="23">
        <f t="shared" si="0"/>
        <v>126</v>
      </c>
      <c r="N25" s="23">
        <f t="shared" si="1"/>
        <v>81.9</v>
      </c>
      <c r="O25" s="34"/>
      <c r="P25" s="34"/>
      <c r="Q25" s="29"/>
      <c r="R25" s="34"/>
      <c r="S25" s="34"/>
      <c r="T25" s="29" t="s">
        <v>442</v>
      </c>
    </row>
    <row r="26" s="28" customFormat="1" ht="26.25" customHeight="1" spans="1:20">
      <c r="A26" s="227" t="s">
        <v>2265</v>
      </c>
      <c r="B26" s="228" t="s">
        <v>2266</v>
      </c>
      <c r="C26" s="34">
        <v>18747871262</v>
      </c>
      <c r="D26" s="29" t="s">
        <v>140</v>
      </c>
      <c r="E26" s="34"/>
      <c r="F26" s="34">
        <v>23</v>
      </c>
      <c r="G26" s="34"/>
      <c r="H26" s="34"/>
      <c r="I26" s="34"/>
      <c r="J26" s="34">
        <v>9.5</v>
      </c>
      <c r="K26" s="34">
        <v>3.8</v>
      </c>
      <c r="L26" s="34">
        <v>2</v>
      </c>
      <c r="M26" s="23">
        <f t="shared" si="0"/>
        <v>72.2</v>
      </c>
      <c r="N26" s="23">
        <f t="shared" si="1"/>
        <v>46.93</v>
      </c>
      <c r="O26" s="34"/>
      <c r="P26" s="34"/>
      <c r="Q26" s="29"/>
      <c r="R26" s="34"/>
      <c r="S26" s="34"/>
      <c r="T26" s="29" t="s">
        <v>442</v>
      </c>
    </row>
    <row r="27" s="28" customFormat="1" ht="213" hidden="1" customHeight="1" spans="1:20">
      <c r="A27" s="227" t="s">
        <v>2267</v>
      </c>
      <c r="B27" s="227" t="s">
        <v>2268</v>
      </c>
      <c r="C27" s="34">
        <v>15774753450</v>
      </c>
      <c r="D27" s="29" t="s">
        <v>140</v>
      </c>
      <c r="E27" s="34"/>
      <c r="F27" s="34">
        <v>19</v>
      </c>
      <c r="G27" s="34"/>
      <c r="H27" s="34"/>
      <c r="I27" s="34"/>
      <c r="J27" s="34">
        <v>8.1</v>
      </c>
      <c r="K27" s="34">
        <v>4</v>
      </c>
      <c r="L27" s="34">
        <v>2</v>
      </c>
      <c r="M27" s="23">
        <f t="shared" si="0"/>
        <v>64.8</v>
      </c>
      <c r="N27" s="23">
        <f t="shared" si="1"/>
        <v>42.12</v>
      </c>
      <c r="O27" s="34"/>
      <c r="P27" s="34"/>
      <c r="Q27" s="29"/>
      <c r="R27" s="34"/>
      <c r="S27" s="34"/>
      <c r="T27" s="29" t="s">
        <v>442</v>
      </c>
    </row>
    <row r="28" s="28" customFormat="1" ht="26.25" customHeight="1" spans="1:20">
      <c r="A28" s="30" t="s">
        <v>2269</v>
      </c>
      <c r="B28" s="612" t="s">
        <v>2270</v>
      </c>
      <c r="C28" s="30">
        <v>15774753450</v>
      </c>
      <c r="D28" s="29" t="s">
        <v>140</v>
      </c>
      <c r="E28" s="34"/>
      <c r="F28" s="34">
        <v>19</v>
      </c>
      <c r="G28" s="34"/>
      <c r="H28" s="34"/>
      <c r="I28" s="34"/>
      <c r="J28" s="34">
        <v>8.1</v>
      </c>
      <c r="K28" s="34">
        <v>4</v>
      </c>
      <c r="L28" s="34">
        <v>2</v>
      </c>
      <c r="M28" s="23">
        <f t="shared" si="0"/>
        <v>64.8</v>
      </c>
      <c r="N28" s="23">
        <f t="shared" si="1"/>
        <v>42.12</v>
      </c>
      <c r="O28" s="34"/>
      <c r="P28" s="34"/>
      <c r="Q28" s="29"/>
      <c r="R28" s="34"/>
      <c r="S28" s="34"/>
      <c r="T28" s="29" t="s">
        <v>442</v>
      </c>
    </row>
    <row r="29" s="28" customFormat="1" ht="26.25" customHeight="1" spans="1:20">
      <c r="A29" s="16" t="s">
        <v>1402</v>
      </c>
      <c r="B29" s="17"/>
      <c r="C29" s="18"/>
      <c r="D29" s="19"/>
      <c r="E29" s="19"/>
      <c r="F29" s="19">
        <f>SUM(F7:F28)</f>
        <v>401</v>
      </c>
      <c r="G29" s="19"/>
      <c r="H29" s="19"/>
      <c r="I29" s="19"/>
      <c r="J29" s="19"/>
      <c r="K29" s="19"/>
      <c r="L29" s="19"/>
      <c r="M29" s="19">
        <f>SUM(M7:M28)</f>
        <v>2012.095</v>
      </c>
      <c r="N29" s="19">
        <f>SUM(N7:N28)</f>
        <v>1307.86175</v>
      </c>
      <c r="O29" s="19"/>
      <c r="P29" s="19"/>
      <c r="Q29" s="19"/>
      <c r="R29" s="19"/>
      <c r="S29" s="19"/>
      <c r="T29" s="26"/>
    </row>
    <row r="30" ht="21" customHeight="1" spans="1:1">
      <c r="A30" t="s">
        <v>166</v>
      </c>
    </row>
    <row r="31" ht="32.25" customHeight="1" spans="1:8">
      <c r="A31" t="s">
        <v>116</v>
      </c>
      <c r="H31" t="s">
        <v>117</v>
      </c>
    </row>
  </sheetData>
  <autoFilter ref="A1:T31">
    <extLst/>
  </autoFilter>
  <mergeCells count="21">
    <mergeCell ref="A2:T2"/>
    <mergeCell ref="E4:F4"/>
    <mergeCell ref="G4:H4"/>
    <mergeCell ref="I4:Q4"/>
    <mergeCell ref="R4:S4"/>
    <mergeCell ref="J5:N5"/>
    <mergeCell ref="O5:P5"/>
    <mergeCell ref="A29:C2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15" zoomScaleNormal="115" workbookViewId="0">
      <selection activeCell="Y6" sqref="Y6"/>
    </sheetView>
  </sheetViews>
  <sheetFormatPr defaultColWidth="9" defaultRowHeight="13.5"/>
  <cols>
    <col min="1" max="1" width="8.75833333333333" customWidth="1"/>
    <col min="2" max="2" width="19" customWidth="1"/>
    <col min="3" max="3" width="12.125" customWidth="1"/>
    <col min="4" max="12" width="5.25833333333333" customWidth="1"/>
    <col min="13" max="13" width="5.75833333333333" customWidth="1"/>
    <col min="14" max="15" width="5.25833333333333" customWidth="1"/>
    <col min="16" max="16" width="6.125" customWidth="1"/>
    <col min="17" max="17" width="3.15" customWidth="1"/>
    <col min="18" max="18" width="5.25833333333333" customWidth="1"/>
    <col min="19" max="19" width="4.89166666666667" customWidth="1"/>
    <col min="20" max="20" width="8" customWidth="1"/>
  </cols>
  <sheetData>
    <row r="1" ht="15.75" customHeight="1" spans="1:1">
      <c r="A1" t="s">
        <v>77</v>
      </c>
    </row>
    <row r="2" ht="22.5" spans="1:20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95" customHeight="1" spans="1:19">
      <c r="A3" s="3" t="s">
        <v>118</v>
      </c>
      <c r="B3" s="3"/>
      <c r="C3" s="4"/>
      <c r="D3" s="5"/>
      <c r="E3" s="5"/>
      <c r="F3" s="3" t="s">
        <v>2271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7" customFormat="1" ht="21" customHeight="1" spans="1:20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 t="s">
        <v>85</v>
      </c>
      <c r="H4" s="6"/>
      <c r="I4" s="21" t="s">
        <v>8</v>
      </c>
      <c r="J4" s="22"/>
      <c r="K4" s="22"/>
      <c r="L4" s="22"/>
      <c r="M4" s="22"/>
      <c r="N4" s="22"/>
      <c r="O4" s="22"/>
      <c r="P4" s="22"/>
      <c r="Q4" s="24"/>
      <c r="R4" s="25" t="s">
        <v>9</v>
      </c>
      <c r="S4" s="25"/>
      <c r="T4" s="25" t="s">
        <v>86</v>
      </c>
    </row>
    <row r="5" s="27" customFormat="1" ht="21" customHeight="1" spans="1:20">
      <c r="A5" s="6"/>
      <c r="B5" s="9"/>
      <c r="C5" s="6"/>
      <c r="D5" s="8"/>
      <c r="E5" s="8" t="s">
        <v>87</v>
      </c>
      <c r="F5" s="8" t="s">
        <v>88</v>
      </c>
      <c r="G5" s="6" t="s">
        <v>92</v>
      </c>
      <c r="H5" s="6" t="s">
        <v>93</v>
      </c>
      <c r="I5" s="6" t="s">
        <v>15</v>
      </c>
      <c r="J5" s="6" t="s">
        <v>94</v>
      </c>
      <c r="K5" s="6"/>
      <c r="L5" s="6"/>
      <c r="M5" s="6"/>
      <c r="N5" s="6"/>
      <c r="O5" s="8" t="s">
        <v>95</v>
      </c>
      <c r="P5" s="8"/>
      <c r="Q5" s="8" t="s">
        <v>18</v>
      </c>
      <c r="R5" s="8" t="s">
        <v>19</v>
      </c>
      <c r="S5" s="8" t="s">
        <v>20</v>
      </c>
      <c r="T5" s="25"/>
    </row>
    <row r="6" s="27" customFormat="1" ht="53.25" customHeight="1" spans="1:20">
      <c r="A6" s="6"/>
      <c r="B6" s="10"/>
      <c r="C6" s="6"/>
      <c r="D6" s="8"/>
      <c r="E6" s="8"/>
      <c r="F6" s="8"/>
      <c r="G6" s="6"/>
      <c r="H6" s="6"/>
      <c r="I6" s="6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25"/>
    </row>
    <row r="7" customFormat="1" ht="26.25" customHeight="1" spans="1:20">
      <c r="A7" s="13" t="s">
        <v>2272</v>
      </c>
      <c r="B7" s="613" t="s">
        <v>2273</v>
      </c>
      <c r="C7" s="13">
        <v>15134750949</v>
      </c>
      <c r="D7" s="13" t="s">
        <v>104</v>
      </c>
      <c r="E7" s="13">
        <v>0</v>
      </c>
      <c r="F7" s="13">
        <v>19</v>
      </c>
      <c r="G7" s="13">
        <v>0</v>
      </c>
      <c r="H7" s="13">
        <v>0</v>
      </c>
      <c r="I7" s="13" t="s">
        <v>2274</v>
      </c>
      <c r="J7" s="13">
        <v>7.4</v>
      </c>
      <c r="K7" s="13">
        <v>3</v>
      </c>
      <c r="L7" s="13">
        <v>2.5</v>
      </c>
      <c r="M7" s="23">
        <f>J7*K7*L7</f>
        <v>55.5</v>
      </c>
      <c r="N7" s="23">
        <f>M7*0.65</f>
        <v>36.075</v>
      </c>
      <c r="O7" s="13">
        <v>0</v>
      </c>
      <c r="P7" s="13">
        <v>0</v>
      </c>
      <c r="Q7" s="13">
        <v>0</v>
      </c>
      <c r="R7" s="13">
        <v>0</v>
      </c>
      <c r="S7" s="13">
        <v>20</v>
      </c>
      <c r="T7" s="20"/>
    </row>
    <row r="8" customFormat="1" ht="26.25" customHeight="1" spans="1:20">
      <c r="A8" s="13" t="s">
        <v>2275</v>
      </c>
      <c r="B8" s="613" t="s">
        <v>2276</v>
      </c>
      <c r="C8" s="13">
        <v>15149925158</v>
      </c>
      <c r="D8" s="13" t="s">
        <v>104</v>
      </c>
      <c r="E8" s="13">
        <v>0</v>
      </c>
      <c r="F8" s="13">
        <v>12</v>
      </c>
      <c r="G8" s="13">
        <v>0</v>
      </c>
      <c r="H8" s="13">
        <v>0</v>
      </c>
      <c r="I8" s="13" t="s">
        <v>2274</v>
      </c>
      <c r="J8" s="13">
        <v>7</v>
      </c>
      <c r="K8" s="13">
        <v>3.7</v>
      </c>
      <c r="L8" s="13">
        <v>2.5</v>
      </c>
      <c r="M8" s="23">
        <f t="shared" ref="M8:M15" si="0">J8*K8*L8</f>
        <v>64.75</v>
      </c>
      <c r="N8" s="23">
        <f t="shared" ref="N8:N15" si="1">M8*0.65</f>
        <v>42.0875</v>
      </c>
      <c r="O8" s="13">
        <v>0</v>
      </c>
      <c r="P8" s="13">
        <v>0</v>
      </c>
      <c r="Q8" s="13">
        <v>0</v>
      </c>
      <c r="R8" s="13">
        <v>10</v>
      </c>
      <c r="S8" s="13">
        <v>0</v>
      </c>
      <c r="T8" s="20"/>
    </row>
    <row r="9" customFormat="1" ht="26.25" customHeight="1" spans="1:20">
      <c r="A9" s="13" t="s">
        <v>2277</v>
      </c>
      <c r="B9" s="613" t="s">
        <v>2278</v>
      </c>
      <c r="C9" s="13">
        <v>16526536333</v>
      </c>
      <c r="D9" s="13" t="s">
        <v>104</v>
      </c>
      <c r="E9" s="13">
        <v>0</v>
      </c>
      <c r="F9" s="13">
        <v>7</v>
      </c>
      <c r="G9" s="13">
        <v>0</v>
      </c>
      <c r="H9" s="13">
        <v>0</v>
      </c>
      <c r="I9" s="13" t="s">
        <v>2274</v>
      </c>
      <c r="J9" s="13">
        <v>7</v>
      </c>
      <c r="K9" s="13">
        <v>3</v>
      </c>
      <c r="L9" s="13">
        <v>2.5</v>
      </c>
      <c r="M9" s="23">
        <f t="shared" si="0"/>
        <v>52.5</v>
      </c>
      <c r="N9" s="23">
        <f t="shared" si="1"/>
        <v>34.125</v>
      </c>
      <c r="O9" s="13">
        <v>0</v>
      </c>
      <c r="P9" s="13">
        <v>0</v>
      </c>
      <c r="Q9" s="13">
        <v>0</v>
      </c>
      <c r="R9" s="13">
        <v>8</v>
      </c>
      <c r="S9" s="13">
        <v>0</v>
      </c>
      <c r="T9" s="20"/>
    </row>
    <row r="10" customFormat="1" ht="26.25" customHeight="1" spans="1:20">
      <c r="A10" s="13" t="s">
        <v>2279</v>
      </c>
      <c r="B10" s="613" t="s">
        <v>2280</v>
      </c>
      <c r="C10" s="13">
        <v>13947503134</v>
      </c>
      <c r="D10" s="13" t="s">
        <v>104</v>
      </c>
      <c r="E10" s="13">
        <v>0</v>
      </c>
      <c r="F10" s="13">
        <v>33</v>
      </c>
      <c r="G10" s="13">
        <v>0</v>
      </c>
      <c r="H10" s="13">
        <v>0</v>
      </c>
      <c r="I10" s="13" t="s">
        <v>2274</v>
      </c>
      <c r="J10" s="13">
        <v>16</v>
      </c>
      <c r="K10" s="13">
        <v>3.4</v>
      </c>
      <c r="L10" s="13">
        <v>2.5</v>
      </c>
      <c r="M10" s="23">
        <f t="shared" si="0"/>
        <v>136</v>
      </c>
      <c r="N10" s="23">
        <f t="shared" si="1"/>
        <v>88.4</v>
      </c>
      <c r="O10" s="13">
        <v>0</v>
      </c>
      <c r="P10" s="13">
        <v>0</v>
      </c>
      <c r="Q10" s="13">
        <v>0</v>
      </c>
      <c r="R10" s="13">
        <v>20</v>
      </c>
      <c r="S10" s="13">
        <v>0</v>
      </c>
      <c r="T10" s="20"/>
    </row>
    <row r="11" customFormat="1" ht="26.25" customHeight="1" spans="1:20">
      <c r="A11" s="13" t="s">
        <v>2281</v>
      </c>
      <c r="B11" s="613" t="s">
        <v>2282</v>
      </c>
      <c r="C11" s="13">
        <v>13754150633</v>
      </c>
      <c r="D11" s="13" t="s">
        <v>104</v>
      </c>
      <c r="E11" s="13">
        <v>0</v>
      </c>
      <c r="F11" s="13">
        <v>40</v>
      </c>
      <c r="G11" s="13">
        <v>1204</v>
      </c>
      <c r="H11" s="13">
        <v>1</v>
      </c>
      <c r="I11" s="13" t="s">
        <v>2274</v>
      </c>
      <c r="J11" s="13">
        <v>20</v>
      </c>
      <c r="K11" s="13">
        <v>3.7</v>
      </c>
      <c r="L11" s="13">
        <v>2.5</v>
      </c>
      <c r="M11" s="23">
        <f t="shared" si="0"/>
        <v>185</v>
      </c>
      <c r="N11" s="23">
        <f t="shared" si="1"/>
        <v>120.25</v>
      </c>
      <c r="O11" s="13">
        <v>0</v>
      </c>
      <c r="P11" s="13">
        <v>0</v>
      </c>
      <c r="Q11" s="13">
        <v>0</v>
      </c>
      <c r="R11" s="13">
        <v>30</v>
      </c>
      <c r="S11" s="13">
        <v>0</v>
      </c>
      <c r="T11" s="20"/>
    </row>
    <row r="12" ht="26.25" customHeight="1" spans="1:20">
      <c r="A12" s="13" t="s">
        <v>2283</v>
      </c>
      <c r="B12" s="613" t="s">
        <v>2284</v>
      </c>
      <c r="C12" s="13">
        <v>13734756009</v>
      </c>
      <c r="D12" s="13" t="s">
        <v>104</v>
      </c>
      <c r="E12" s="13">
        <v>0</v>
      </c>
      <c r="F12" s="13">
        <v>22</v>
      </c>
      <c r="G12" s="13">
        <v>0</v>
      </c>
      <c r="H12" s="13">
        <v>0</v>
      </c>
      <c r="I12" s="13" t="s">
        <v>2274</v>
      </c>
      <c r="J12" s="13">
        <v>12</v>
      </c>
      <c r="K12" s="13">
        <v>4</v>
      </c>
      <c r="L12" s="13">
        <v>2.5</v>
      </c>
      <c r="M12" s="23">
        <f t="shared" si="0"/>
        <v>120</v>
      </c>
      <c r="N12" s="23">
        <f t="shared" si="1"/>
        <v>78</v>
      </c>
      <c r="O12" s="13">
        <v>0</v>
      </c>
      <c r="P12" s="13">
        <v>0</v>
      </c>
      <c r="Q12" s="13">
        <v>0</v>
      </c>
      <c r="R12" s="13">
        <v>20</v>
      </c>
      <c r="S12" s="13">
        <v>0</v>
      </c>
      <c r="T12" s="20"/>
    </row>
    <row r="13" ht="26.25" customHeight="1" spans="1:20">
      <c r="A13" s="13" t="s">
        <v>2285</v>
      </c>
      <c r="B13" s="613" t="s">
        <v>2286</v>
      </c>
      <c r="C13" s="13">
        <v>15114774811</v>
      </c>
      <c r="D13" s="13" t="s">
        <v>104</v>
      </c>
      <c r="E13" s="13">
        <v>0</v>
      </c>
      <c r="F13" s="13">
        <v>14</v>
      </c>
      <c r="G13" s="13">
        <v>0</v>
      </c>
      <c r="H13" s="13">
        <v>0</v>
      </c>
      <c r="I13" s="13" t="s">
        <v>2274</v>
      </c>
      <c r="J13" s="13">
        <v>12</v>
      </c>
      <c r="K13" s="13">
        <v>4.1</v>
      </c>
      <c r="L13" s="13">
        <v>2.5</v>
      </c>
      <c r="M13" s="23">
        <f t="shared" si="0"/>
        <v>123</v>
      </c>
      <c r="N13" s="23">
        <f t="shared" si="1"/>
        <v>79.95</v>
      </c>
      <c r="O13" s="13">
        <v>0</v>
      </c>
      <c r="P13" s="13">
        <v>0</v>
      </c>
      <c r="Q13" s="13">
        <v>0</v>
      </c>
      <c r="R13" s="13">
        <v>20</v>
      </c>
      <c r="S13" s="13">
        <v>0</v>
      </c>
      <c r="T13" s="20"/>
    </row>
    <row r="14" ht="26.25" customHeight="1" spans="1:20">
      <c r="A14" s="13" t="s">
        <v>2287</v>
      </c>
      <c r="B14" s="613" t="s">
        <v>2288</v>
      </c>
      <c r="C14" s="13">
        <v>15944647251</v>
      </c>
      <c r="D14" s="13" t="s">
        <v>104</v>
      </c>
      <c r="E14" s="13">
        <v>0</v>
      </c>
      <c r="F14" s="13">
        <v>3</v>
      </c>
      <c r="G14" s="13">
        <v>0</v>
      </c>
      <c r="H14" s="13">
        <v>0</v>
      </c>
      <c r="I14" s="13" t="s">
        <v>2274</v>
      </c>
      <c r="J14" s="13">
        <v>8</v>
      </c>
      <c r="K14" s="13">
        <v>4</v>
      </c>
      <c r="L14" s="13">
        <v>2.5</v>
      </c>
      <c r="M14" s="23">
        <f t="shared" si="0"/>
        <v>80</v>
      </c>
      <c r="N14" s="23">
        <f t="shared" si="1"/>
        <v>52</v>
      </c>
      <c r="O14" s="13">
        <v>0</v>
      </c>
      <c r="P14" s="13">
        <v>0</v>
      </c>
      <c r="Q14" s="13">
        <v>0</v>
      </c>
      <c r="R14" s="13">
        <v>20</v>
      </c>
      <c r="S14" s="13">
        <v>0</v>
      </c>
      <c r="T14" s="20"/>
    </row>
    <row r="15" ht="26.25" customHeight="1" spans="1:20">
      <c r="A15" s="26" t="s">
        <v>2289</v>
      </c>
      <c r="B15" s="592" t="s">
        <v>2290</v>
      </c>
      <c r="C15" s="20">
        <v>17647549725</v>
      </c>
      <c r="D15" s="13" t="s">
        <v>104</v>
      </c>
      <c r="E15" s="13">
        <v>0</v>
      </c>
      <c r="F15" s="13">
        <v>33</v>
      </c>
      <c r="G15" s="13">
        <v>0</v>
      </c>
      <c r="H15" s="13">
        <v>0</v>
      </c>
      <c r="I15" s="13" t="s">
        <v>2274</v>
      </c>
      <c r="J15" s="13">
        <v>26</v>
      </c>
      <c r="K15" s="13">
        <v>4</v>
      </c>
      <c r="L15" s="13">
        <v>3</v>
      </c>
      <c r="M15" s="23">
        <f t="shared" si="0"/>
        <v>312</v>
      </c>
      <c r="N15" s="23">
        <f t="shared" si="1"/>
        <v>202.8</v>
      </c>
      <c r="O15" s="13">
        <v>0</v>
      </c>
      <c r="P15" s="13">
        <v>0</v>
      </c>
      <c r="Q15" s="13">
        <v>0</v>
      </c>
      <c r="R15" s="13">
        <v>30</v>
      </c>
      <c r="S15" s="13">
        <v>0</v>
      </c>
      <c r="T15" s="13"/>
    </row>
    <row r="16" ht="26.25" customHeight="1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="28" customFormat="1" ht="26.25" customHeight="1" spans="1:20">
      <c r="A17" s="16" t="s">
        <v>72</v>
      </c>
      <c r="B17" s="17"/>
      <c r="C17" s="18"/>
      <c r="D17" s="19"/>
      <c r="E17" s="19"/>
      <c r="F17" s="75">
        <f>SUM(F7:F16)</f>
        <v>183</v>
      </c>
      <c r="G17" s="75">
        <f>SUM(G7:G16)</f>
        <v>1204</v>
      </c>
      <c r="H17" s="75">
        <f>SUM(H7:H16)</f>
        <v>1</v>
      </c>
      <c r="I17" s="75"/>
      <c r="J17" s="75">
        <f t="shared" ref="J17:S17" si="2">SUM(J7:J16)</f>
        <v>115.4</v>
      </c>
      <c r="K17" s="75">
        <f t="shared" si="2"/>
        <v>32.9</v>
      </c>
      <c r="L17" s="75">
        <f t="shared" si="2"/>
        <v>23</v>
      </c>
      <c r="M17" s="75">
        <f t="shared" si="2"/>
        <v>1128.75</v>
      </c>
      <c r="N17" s="75">
        <f t="shared" si="2"/>
        <v>733.6875</v>
      </c>
      <c r="O17" s="75"/>
      <c r="P17" s="75"/>
      <c r="Q17" s="13"/>
      <c r="R17" s="75">
        <f t="shared" si="2"/>
        <v>158</v>
      </c>
      <c r="S17" s="75">
        <f t="shared" si="2"/>
        <v>20</v>
      </c>
      <c r="T17" s="26"/>
    </row>
    <row r="18" ht="21" customHeight="1" spans="1:1">
      <c r="A18" t="s">
        <v>2291</v>
      </c>
    </row>
    <row r="19" ht="32.25" customHeight="1" spans="1:8">
      <c r="A19" t="s">
        <v>2292</v>
      </c>
      <c r="H19" t="s">
        <v>2293</v>
      </c>
    </row>
  </sheetData>
  <mergeCells count="21">
    <mergeCell ref="A2:T2"/>
    <mergeCell ref="E4:F4"/>
    <mergeCell ref="G4:H4"/>
    <mergeCell ref="I4:Q4"/>
    <mergeCell ref="R4:S4"/>
    <mergeCell ref="J5:N5"/>
    <mergeCell ref="O5:P5"/>
    <mergeCell ref="A17:C17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0"/>
  <sheetViews>
    <sheetView workbookViewId="0">
      <selection activeCell="X7" sqref="X7"/>
    </sheetView>
  </sheetViews>
  <sheetFormatPr defaultColWidth="9" defaultRowHeight="13.5"/>
  <cols>
    <col min="1" max="1" width="16.2583333333333" customWidth="1"/>
    <col min="2" max="2" width="18.7583333333333" customWidth="1"/>
    <col min="3" max="3" width="13.7583333333333" customWidth="1"/>
    <col min="4" max="8" width="5.25833333333333" customWidth="1"/>
    <col min="9" max="9" width="9.125" customWidth="1"/>
    <col min="10" max="12" width="5.25833333333333" customWidth="1"/>
    <col min="13" max="13" width="5.75833333333333" customWidth="1"/>
    <col min="14" max="14" width="10.125" customWidth="1"/>
    <col min="15" max="15" width="5.25833333333333" customWidth="1"/>
    <col min="16" max="16" width="6.125" customWidth="1"/>
    <col min="17" max="17" width="4.75" customWidth="1"/>
    <col min="18" max="19" width="5.25833333333333" customWidth="1"/>
    <col min="20" max="20" width="8.5" customWidth="1"/>
  </cols>
  <sheetData>
    <row r="1" ht="15.75" customHeight="1" spans="1:1">
      <c r="A1" t="s">
        <v>77</v>
      </c>
    </row>
    <row r="2" ht="22.5" spans="1:20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95" customHeight="1" spans="1:19">
      <c r="A3" s="3" t="s">
        <v>79</v>
      </c>
      <c r="B3" s="3"/>
      <c r="C3" s="4"/>
      <c r="D3" s="5"/>
      <c r="E3" s="5"/>
      <c r="F3" s="3" t="s">
        <v>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7" customFormat="1" ht="21" customHeight="1" spans="1:20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/>
      <c r="I4" s="21" t="s">
        <v>8</v>
      </c>
      <c r="J4" s="22"/>
      <c r="K4" s="22"/>
      <c r="L4" s="22"/>
      <c r="M4" s="22"/>
      <c r="N4" s="22"/>
      <c r="O4" s="22"/>
      <c r="P4" s="22"/>
      <c r="Q4" s="24"/>
      <c r="R4" s="25" t="s">
        <v>9</v>
      </c>
      <c r="S4" s="25"/>
      <c r="T4" s="25" t="s">
        <v>86</v>
      </c>
    </row>
    <row r="5" s="27" customFormat="1" ht="21" customHeight="1" spans="1:20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93</v>
      </c>
      <c r="I5" s="6" t="s">
        <v>15</v>
      </c>
      <c r="J5" s="6" t="s">
        <v>94</v>
      </c>
      <c r="K5" s="6"/>
      <c r="L5" s="6"/>
      <c r="M5" s="6"/>
      <c r="N5" s="6"/>
      <c r="O5" s="8" t="s">
        <v>95</v>
      </c>
      <c r="P5" s="8"/>
      <c r="Q5" s="8" t="s">
        <v>18</v>
      </c>
      <c r="R5" s="8" t="s">
        <v>19</v>
      </c>
      <c r="S5" s="8" t="s">
        <v>20</v>
      </c>
      <c r="T5" s="25"/>
    </row>
    <row r="6" s="27" customFormat="1" ht="53.25" customHeight="1" spans="1:20">
      <c r="A6" s="6"/>
      <c r="B6" s="10"/>
      <c r="C6" s="6"/>
      <c r="D6" s="8"/>
      <c r="E6" s="8"/>
      <c r="F6" s="8"/>
      <c r="G6" s="8"/>
      <c r="H6" s="6"/>
      <c r="I6" s="6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25"/>
    </row>
    <row r="7" customFormat="1" ht="26.25" customHeight="1" spans="1:20">
      <c r="A7" s="102" t="s">
        <v>2294</v>
      </c>
      <c r="B7" s="614" t="s">
        <v>2295</v>
      </c>
      <c r="C7" s="20">
        <v>18848170857</v>
      </c>
      <c r="D7" s="20" t="s">
        <v>104</v>
      </c>
      <c r="E7" s="20"/>
      <c r="F7" s="20">
        <v>20</v>
      </c>
      <c r="G7" s="20"/>
      <c r="H7" s="20"/>
      <c r="I7" s="20" t="s">
        <v>1087</v>
      </c>
      <c r="J7" s="20">
        <v>10</v>
      </c>
      <c r="K7" s="20">
        <v>3.5</v>
      </c>
      <c r="L7" s="20">
        <v>2.4</v>
      </c>
      <c r="M7" s="23">
        <f>J7*K7*L7</f>
        <v>84</v>
      </c>
      <c r="N7" s="23">
        <f>M7*0.65</f>
        <v>54.6</v>
      </c>
      <c r="O7" s="20"/>
      <c r="P7" s="20"/>
      <c r="Q7" s="23"/>
      <c r="R7" s="20">
        <v>15</v>
      </c>
      <c r="S7" s="20"/>
      <c r="T7" s="20" t="s">
        <v>2162</v>
      </c>
    </row>
    <row r="8" customFormat="1" ht="26.25" customHeight="1" spans="1:20">
      <c r="A8" s="102" t="s">
        <v>2296</v>
      </c>
      <c r="B8" s="221" t="s">
        <v>2297</v>
      </c>
      <c r="C8" s="20">
        <v>13404851320</v>
      </c>
      <c r="D8" s="20" t="s">
        <v>104</v>
      </c>
      <c r="E8" s="20"/>
      <c r="F8" s="20">
        <v>60</v>
      </c>
      <c r="G8" s="20"/>
      <c r="H8" s="20"/>
      <c r="I8" s="20" t="s">
        <v>1087</v>
      </c>
      <c r="J8" s="20">
        <v>25</v>
      </c>
      <c r="K8" s="20">
        <v>3.5</v>
      </c>
      <c r="L8" s="20">
        <v>2.4</v>
      </c>
      <c r="M8" s="23">
        <f t="shared" ref="M8:M29" si="0">J8*K8*L8</f>
        <v>210</v>
      </c>
      <c r="N8" s="23">
        <f t="shared" ref="N8:N29" si="1">M8*0.65</f>
        <v>136.5</v>
      </c>
      <c r="O8" s="20"/>
      <c r="P8" s="20"/>
      <c r="Q8" s="23"/>
      <c r="R8" s="20">
        <v>45</v>
      </c>
      <c r="S8" s="20"/>
      <c r="T8" s="20" t="s">
        <v>2298</v>
      </c>
    </row>
    <row r="9" customFormat="1" ht="26.25" customHeight="1" spans="1:20">
      <c r="A9" s="102" t="s">
        <v>2299</v>
      </c>
      <c r="B9" s="614" t="s">
        <v>2300</v>
      </c>
      <c r="C9" s="20">
        <v>18747844710</v>
      </c>
      <c r="D9" s="20" t="s">
        <v>104</v>
      </c>
      <c r="E9" s="20"/>
      <c r="F9" s="20">
        <v>16</v>
      </c>
      <c r="G9" s="20">
        <v>130</v>
      </c>
      <c r="H9" s="20"/>
      <c r="I9" s="20" t="s">
        <v>1087</v>
      </c>
      <c r="J9" s="20">
        <v>13</v>
      </c>
      <c r="K9" s="20">
        <v>5</v>
      </c>
      <c r="L9" s="20">
        <v>2.4</v>
      </c>
      <c r="M9" s="23">
        <f t="shared" si="0"/>
        <v>156</v>
      </c>
      <c r="N9" s="23">
        <f t="shared" si="1"/>
        <v>101.4</v>
      </c>
      <c r="O9" s="20"/>
      <c r="P9" s="20"/>
      <c r="Q9" s="23"/>
      <c r="R9" s="20">
        <v>20</v>
      </c>
      <c r="S9" s="20"/>
      <c r="T9" s="20" t="s">
        <v>2301</v>
      </c>
    </row>
    <row r="10" customFormat="1" ht="26.25" customHeight="1" spans="1:20">
      <c r="A10" s="102" t="s">
        <v>2302</v>
      </c>
      <c r="B10" s="614" t="s">
        <v>2303</v>
      </c>
      <c r="C10" s="20">
        <v>15004957730</v>
      </c>
      <c r="D10" s="20" t="s">
        <v>104</v>
      </c>
      <c r="E10" s="20"/>
      <c r="F10" s="20">
        <v>8</v>
      </c>
      <c r="G10" s="20">
        <v>43</v>
      </c>
      <c r="H10" s="20"/>
      <c r="I10" s="20" t="s">
        <v>1087</v>
      </c>
      <c r="J10" s="20">
        <v>12</v>
      </c>
      <c r="K10" s="20">
        <v>4</v>
      </c>
      <c r="L10" s="20">
        <v>2.4</v>
      </c>
      <c r="M10" s="23">
        <f t="shared" si="0"/>
        <v>115.2</v>
      </c>
      <c r="N10" s="23">
        <f t="shared" si="1"/>
        <v>74.88</v>
      </c>
      <c r="O10" s="20"/>
      <c r="P10" s="20"/>
      <c r="Q10" s="23"/>
      <c r="R10" s="20">
        <v>18</v>
      </c>
      <c r="S10" s="20"/>
      <c r="T10" s="20" t="s">
        <v>2301</v>
      </c>
    </row>
    <row r="11" customFormat="1" ht="26.25" customHeight="1" spans="1:20">
      <c r="A11" s="102" t="s">
        <v>2304</v>
      </c>
      <c r="B11" s="614" t="s">
        <v>2305</v>
      </c>
      <c r="C11" s="20">
        <v>15134745400</v>
      </c>
      <c r="D11" s="20" t="s">
        <v>104</v>
      </c>
      <c r="E11" s="20"/>
      <c r="F11" s="20">
        <v>12</v>
      </c>
      <c r="G11" s="20">
        <v>110</v>
      </c>
      <c r="H11" s="20"/>
      <c r="I11" s="20" t="s">
        <v>1087</v>
      </c>
      <c r="J11" s="20">
        <v>12</v>
      </c>
      <c r="K11" s="20">
        <v>3.5</v>
      </c>
      <c r="L11" s="20">
        <v>2.4</v>
      </c>
      <c r="M11" s="23">
        <f t="shared" si="0"/>
        <v>100.8</v>
      </c>
      <c r="N11" s="23">
        <f t="shared" si="1"/>
        <v>65.52</v>
      </c>
      <c r="O11" s="20"/>
      <c r="P11" s="20"/>
      <c r="Q11" s="23"/>
      <c r="R11" s="20">
        <v>20</v>
      </c>
      <c r="S11" s="20"/>
      <c r="T11" s="20" t="s">
        <v>2301</v>
      </c>
    </row>
    <row r="12" ht="26.25" customHeight="1" spans="1:20">
      <c r="A12" s="102" t="s">
        <v>124</v>
      </c>
      <c r="B12" s="614" t="s">
        <v>2306</v>
      </c>
      <c r="C12" s="20">
        <v>13754055787</v>
      </c>
      <c r="D12" s="20" t="s">
        <v>104</v>
      </c>
      <c r="E12" s="20"/>
      <c r="F12" s="20">
        <v>23</v>
      </c>
      <c r="G12" s="20"/>
      <c r="H12" s="20"/>
      <c r="I12" s="20" t="s">
        <v>1087</v>
      </c>
      <c r="J12" s="20">
        <v>10</v>
      </c>
      <c r="K12" s="20">
        <v>3</v>
      </c>
      <c r="L12" s="20">
        <v>2.4</v>
      </c>
      <c r="M12" s="23">
        <f t="shared" si="0"/>
        <v>72</v>
      </c>
      <c r="N12" s="23">
        <f t="shared" si="1"/>
        <v>46.8</v>
      </c>
      <c r="O12" s="20"/>
      <c r="P12" s="20"/>
      <c r="Q12" s="23"/>
      <c r="R12" s="20">
        <v>20</v>
      </c>
      <c r="S12" s="20"/>
      <c r="T12" s="20" t="s">
        <v>2162</v>
      </c>
    </row>
    <row r="13" ht="26.25" customHeight="1" spans="1:20">
      <c r="A13" s="102" t="s">
        <v>2307</v>
      </c>
      <c r="B13" s="614" t="s">
        <v>2308</v>
      </c>
      <c r="C13" s="20">
        <v>13947597493</v>
      </c>
      <c r="D13" s="20" t="s">
        <v>104</v>
      </c>
      <c r="E13" s="20"/>
      <c r="F13" s="20">
        <v>20</v>
      </c>
      <c r="G13" s="20"/>
      <c r="H13" s="20"/>
      <c r="I13" s="20" t="s">
        <v>1087</v>
      </c>
      <c r="J13" s="20"/>
      <c r="K13" s="20"/>
      <c r="L13" s="20"/>
      <c r="M13" s="23">
        <f t="shared" si="0"/>
        <v>0</v>
      </c>
      <c r="N13" s="23">
        <f t="shared" si="1"/>
        <v>0</v>
      </c>
      <c r="O13" s="20">
        <v>150</v>
      </c>
      <c r="P13" s="20">
        <v>11</v>
      </c>
      <c r="Q13" s="23">
        <v>11</v>
      </c>
      <c r="R13" s="20">
        <v>8</v>
      </c>
      <c r="S13" s="20"/>
      <c r="T13" s="20" t="s">
        <v>2298</v>
      </c>
    </row>
    <row r="14" ht="26.25" customHeight="1" spans="1:20">
      <c r="A14" s="102" t="s">
        <v>2309</v>
      </c>
      <c r="B14" s="614" t="s">
        <v>2310</v>
      </c>
      <c r="C14" s="20">
        <v>15548084004</v>
      </c>
      <c r="D14" s="20" t="s">
        <v>104</v>
      </c>
      <c r="E14" s="20"/>
      <c r="F14" s="20">
        <v>17</v>
      </c>
      <c r="G14" s="20"/>
      <c r="H14" s="20"/>
      <c r="I14" s="20" t="s">
        <v>1087</v>
      </c>
      <c r="J14" s="20">
        <v>14</v>
      </c>
      <c r="K14" s="20">
        <v>4</v>
      </c>
      <c r="L14" s="20">
        <v>2.4</v>
      </c>
      <c r="M14" s="23">
        <f t="shared" si="0"/>
        <v>134.4</v>
      </c>
      <c r="N14" s="23">
        <f t="shared" si="1"/>
        <v>87.36</v>
      </c>
      <c r="O14" s="20"/>
      <c r="P14" s="20"/>
      <c r="Q14" s="23"/>
      <c r="R14" s="20">
        <v>30</v>
      </c>
      <c r="S14" s="20"/>
      <c r="T14" s="20" t="s">
        <v>2301</v>
      </c>
    </row>
    <row r="15" ht="26.25" customHeight="1" spans="1:20">
      <c r="A15" s="102" t="s">
        <v>2311</v>
      </c>
      <c r="B15" s="614" t="s">
        <v>2312</v>
      </c>
      <c r="C15" s="20">
        <v>15047477872</v>
      </c>
      <c r="D15" s="20" t="s">
        <v>104</v>
      </c>
      <c r="E15" s="20"/>
      <c r="F15" s="20">
        <v>35</v>
      </c>
      <c r="G15" s="20"/>
      <c r="H15" s="20"/>
      <c r="I15" s="20" t="s">
        <v>1087</v>
      </c>
      <c r="J15" s="20">
        <v>12</v>
      </c>
      <c r="K15" s="20">
        <v>4.5</v>
      </c>
      <c r="L15" s="20">
        <v>1.5</v>
      </c>
      <c r="M15" s="23">
        <f t="shared" si="0"/>
        <v>81</v>
      </c>
      <c r="N15" s="23">
        <f t="shared" si="1"/>
        <v>52.65</v>
      </c>
      <c r="O15" s="20"/>
      <c r="P15" s="20"/>
      <c r="Q15" s="23"/>
      <c r="R15" s="20">
        <v>30</v>
      </c>
      <c r="S15" s="20"/>
      <c r="T15" s="20" t="s">
        <v>2298</v>
      </c>
    </row>
    <row r="16" ht="26.25" customHeight="1" spans="1:20">
      <c r="A16" s="102" t="s">
        <v>2313</v>
      </c>
      <c r="B16" s="614" t="s">
        <v>2314</v>
      </c>
      <c r="C16" s="20">
        <v>15134745400</v>
      </c>
      <c r="D16" s="20" t="s">
        <v>700</v>
      </c>
      <c r="E16" s="20"/>
      <c r="F16" s="20">
        <v>16</v>
      </c>
      <c r="G16" s="20"/>
      <c r="H16" s="20"/>
      <c r="I16" s="20" t="s">
        <v>1087</v>
      </c>
      <c r="J16" s="20">
        <v>12</v>
      </c>
      <c r="K16" s="20">
        <v>4</v>
      </c>
      <c r="L16" s="20">
        <v>1.5</v>
      </c>
      <c r="M16" s="23">
        <f t="shared" si="0"/>
        <v>72</v>
      </c>
      <c r="N16" s="23">
        <f t="shared" si="1"/>
        <v>46.8</v>
      </c>
      <c r="O16" s="20"/>
      <c r="P16" s="20"/>
      <c r="Q16" s="23"/>
      <c r="R16" s="20">
        <v>10</v>
      </c>
      <c r="S16" s="20"/>
      <c r="T16" s="20" t="s">
        <v>2301</v>
      </c>
    </row>
    <row r="17" ht="26.25" customHeight="1" spans="1:20">
      <c r="A17" s="102" t="s">
        <v>2315</v>
      </c>
      <c r="B17" s="614" t="s">
        <v>2316</v>
      </c>
      <c r="C17" s="20">
        <v>15547579717</v>
      </c>
      <c r="D17" s="20" t="s">
        <v>104</v>
      </c>
      <c r="E17" s="20"/>
      <c r="F17" s="20">
        <v>30</v>
      </c>
      <c r="G17" s="20"/>
      <c r="H17" s="20"/>
      <c r="I17" s="20" t="s">
        <v>1087</v>
      </c>
      <c r="J17" s="20">
        <v>13</v>
      </c>
      <c r="K17" s="20">
        <v>3.5</v>
      </c>
      <c r="L17" s="20">
        <v>2.2</v>
      </c>
      <c r="M17" s="23">
        <f t="shared" si="0"/>
        <v>100.1</v>
      </c>
      <c r="N17" s="23">
        <v>65</v>
      </c>
      <c r="O17" s="20"/>
      <c r="P17" s="20"/>
      <c r="Q17" s="23"/>
      <c r="R17" s="20">
        <v>20</v>
      </c>
      <c r="S17" s="20"/>
      <c r="T17" s="20" t="s">
        <v>2162</v>
      </c>
    </row>
    <row r="18" ht="26.25" customHeight="1" spans="1:20">
      <c r="A18" s="102" t="s">
        <v>2317</v>
      </c>
      <c r="B18" s="614" t="s">
        <v>2318</v>
      </c>
      <c r="C18" s="20">
        <v>15547596798</v>
      </c>
      <c r="D18" s="20" t="s">
        <v>104</v>
      </c>
      <c r="E18" s="20"/>
      <c r="F18" s="20">
        <v>25</v>
      </c>
      <c r="G18" s="20"/>
      <c r="H18" s="20"/>
      <c r="I18" s="20" t="s">
        <v>1087</v>
      </c>
      <c r="J18" s="20">
        <v>15</v>
      </c>
      <c r="K18" s="20">
        <v>3.2</v>
      </c>
      <c r="L18" s="20">
        <v>2.4</v>
      </c>
      <c r="M18" s="23">
        <f t="shared" si="0"/>
        <v>115.2</v>
      </c>
      <c r="N18" s="23">
        <f t="shared" si="1"/>
        <v>74.88</v>
      </c>
      <c r="O18" s="20"/>
      <c r="P18" s="20"/>
      <c r="Q18" s="23"/>
      <c r="R18" s="20">
        <v>30</v>
      </c>
      <c r="S18" s="20"/>
      <c r="T18" s="20" t="s">
        <v>2301</v>
      </c>
    </row>
    <row r="19" ht="26.25" customHeight="1" spans="1:20">
      <c r="A19" s="102" t="s">
        <v>2319</v>
      </c>
      <c r="B19" s="614" t="s">
        <v>2320</v>
      </c>
      <c r="C19" s="20">
        <v>15248340412</v>
      </c>
      <c r="D19" s="20" t="s">
        <v>104</v>
      </c>
      <c r="E19" s="20"/>
      <c r="F19" s="20">
        <v>70</v>
      </c>
      <c r="G19" s="20">
        <v>100</v>
      </c>
      <c r="H19" s="20"/>
      <c r="I19" s="20" t="s">
        <v>1087</v>
      </c>
      <c r="J19" s="20">
        <v>20</v>
      </c>
      <c r="K19" s="20">
        <v>3.5</v>
      </c>
      <c r="L19" s="20">
        <v>2.6</v>
      </c>
      <c r="M19" s="23">
        <f t="shared" si="0"/>
        <v>182</v>
      </c>
      <c r="N19" s="23">
        <f t="shared" si="1"/>
        <v>118.3</v>
      </c>
      <c r="O19" s="20"/>
      <c r="P19" s="20"/>
      <c r="Q19" s="23"/>
      <c r="R19" s="20">
        <v>45</v>
      </c>
      <c r="S19" s="20"/>
      <c r="T19" s="20" t="s">
        <v>2301</v>
      </c>
    </row>
    <row r="20" ht="26.25" customHeight="1" spans="1:20">
      <c r="A20" s="102" t="s">
        <v>2319</v>
      </c>
      <c r="B20" s="614" t="s">
        <v>2320</v>
      </c>
      <c r="C20" s="20">
        <v>15248340412</v>
      </c>
      <c r="D20" s="20" t="s">
        <v>104</v>
      </c>
      <c r="E20" s="20"/>
      <c r="F20" s="20">
        <v>70</v>
      </c>
      <c r="G20" s="20">
        <v>100</v>
      </c>
      <c r="H20" s="20"/>
      <c r="I20" s="20" t="s">
        <v>1087</v>
      </c>
      <c r="J20" s="20">
        <v>25</v>
      </c>
      <c r="K20" s="20">
        <v>3.5</v>
      </c>
      <c r="L20" s="20">
        <v>2.6</v>
      </c>
      <c r="M20" s="23">
        <f t="shared" si="0"/>
        <v>227.5</v>
      </c>
      <c r="N20" s="23">
        <v>148</v>
      </c>
      <c r="O20" s="20"/>
      <c r="P20" s="20"/>
      <c r="Q20" s="23"/>
      <c r="R20" s="20">
        <v>45</v>
      </c>
      <c r="S20" s="20"/>
      <c r="T20" s="20" t="s">
        <v>2301</v>
      </c>
    </row>
    <row r="21" ht="26.25" customHeight="1" spans="1:20">
      <c r="A21" s="102" t="s">
        <v>2321</v>
      </c>
      <c r="B21" s="614" t="s">
        <v>2322</v>
      </c>
      <c r="C21" s="20">
        <v>18247544476</v>
      </c>
      <c r="D21" s="20" t="s">
        <v>700</v>
      </c>
      <c r="E21" s="20"/>
      <c r="F21" s="20">
        <v>40</v>
      </c>
      <c r="G21" s="20"/>
      <c r="H21" s="20"/>
      <c r="I21" s="20" t="s">
        <v>1087</v>
      </c>
      <c r="J21" s="20">
        <v>14</v>
      </c>
      <c r="K21" s="20">
        <v>4</v>
      </c>
      <c r="L21" s="20">
        <v>2</v>
      </c>
      <c r="M21" s="23">
        <f t="shared" si="0"/>
        <v>112</v>
      </c>
      <c r="N21" s="23">
        <f t="shared" si="1"/>
        <v>72.8</v>
      </c>
      <c r="O21" s="20"/>
      <c r="P21" s="20"/>
      <c r="Q21" s="23"/>
      <c r="R21" s="20">
        <v>30</v>
      </c>
      <c r="S21" s="20"/>
      <c r="T21" s="20" t="s">
        <v>2162</v>
      </c>
    </row>
    <row r="22" ht="26.25" customHeight="1" spans="1:20">
      <c r="A22" s="102" t="s">
        <v>2323</v>
      </c>
      <c r="B22" s="614" t="s">
        <v>2324</v>
      </c>
      <c r="C22" s="20">
        <v>13847526249</v>
      </c>
      <c r="D22" s="20" t="s">
        <v>104</v>
      </c>
      <c r="E22" s="20"/>
      <c r="F22" s="20">
        <v>20</v>
      </c>
      <c r="G22" s="20"/>
      <c r="H22" s="20"/>
      <c r="I22" s="20" t="s">
        <v>1087</v>
      </c>
      <c r="J22" s="20">
        <v>14</v>
      </c>
      <c r="K22" s="20">
        <v>3</v>
      </c>
      <c r="L22" s="20">
        <v>2.2</v>
      </c>
      <c r="M22" s="23">
        <f t="shared" si="0"/>
        <v>92.4</v>
      </c>
      <c r="N22" s="23">
        <v>60</v>
      </c>
      <c r="O22" s="20"/>
      <c r="P22" s="20"/>
      <c r="Q22" s="23"/>
      <c r="R22" s="20">
        <v>30</v>
      </c>
      <c r="S22" s="20"/>
      <c r="T22" s="20" t="s">
        <v>2298</v>
      </c>
    </row>
    <row r="23" ht="26.25" customHeight="1" spans="1:20">
      <c r="A23" s="102" t="s">
        <v>2325</v>
      </c>
      <c r="B23" s="614" t="s">
        <v>2326</v>
      </c>
      <c r="C23" s="20">
        <v>15560508272</v>
      </c>
      <c r="D23" s="20" t="s">
        <v>104</v>
      </c>
      <c r="E23" s="20"/>
      <c r="F23" s="20">
        <v>20</v>
      </c>
      <c r="G23" s="20"/>
      <c r="H23" s="20"/>
      <c r="I23" s="20" t="s">
        <v>1087</v>
      </c>
      <c r="J23" s="20">
        <v>15</v>
      </c>
      <c r="K23" s="20">
        <v>3.5</v>
      </c>
      <c r="L23" s="20">
        <v>2</v>
      </c>
      <c r="M23" s="23">
        <f t="shared" si="0"/>
        <v>105</v>
      </c>
      <c r="N23" s="23">
        <f t="shared" si="1"/>
        <v>68.25</v>
      </c>
      <c r="O23" s="20"/>
      <c r="P23" s="20"/>
      <c r="Q23" s="23"/>
      <c r="R23" s="20">
        <v>20</v>
      </c>
      <c r="S23" s="20"/>
      <c r="T23" s="20" t="s">
        <v>2301</v>
      </c>
    </row>
    <row r="24" ht="26.25" customHeight="1" spans="1:20">
      <c r="A24" s="102" t="s">
        <v>2327</v>
      </c>
      <c r="B24" s="221" t="s">
        <v>2328</v>
      </c>
      <c r="C24" s="20">
        <v>18747396104</v>
      </c>
      <c r="D24" s="20" t="s">
        <v>104</v>
      </c>
      <c r="E24" s="20"/>
      <c r="F24" s="20">
        <v>22</v>
      </c>
      <c r="G24" s="20"/>
      <c r="H24" s="20"/>
      <c r="I24" s="20" t="s">
        <v>1087</v>
      </c>
      <c r="J24" s="20">
        <v>14</v>
      </c>
      <c r="K24" s="20">
        <v>3.5</v>
      </c>
      <c r="L24" s="20">
        <v>2.6</v>
      </c>
      <c r="M24" s="23">
        <f t="shared" si="0"/>
        <v>127.4</v>
      </c>
      <c r="N24" s="23">
        <f t="shared" si="1"/>
        <v>82.81</v>
      </c>
      <c r="O24" s="20"/>
      <c r="P24" s="20"/>
      <c r="Q24" s="23"/>
      <c r="R24" s="20">
        <v>15</v>
      </c>
      <c r="S24" s="20"/>
      <c r="T24" s="20" t="s">
        <v>2162</v>
      </c>
    </row>
    <row r="25" ht="26.25" customHeight="1" spans="1:20">
      <c r="A25" s="222" t="s">
        <v>2329</v>
      </c>
      <c r="B25" s="223" t="s">
        <v>2330</v>
      </c>
      <c r="C25" s="20">
        <v>13474753807</v>
      </c>
      <c r="D25" s="20" t="s">
        <v>104</v>
      </c>
      <c r="E25" s="20"/>
      <c r="F25" s="20">
        <v>30</v>
      </c>
      <c r="G25" s="20"/>
      <c r="H25" s="20"/>
      <c r="I25" s="20" t="s">
        <v>1087</v>
      </c>
      <c r="J25" s="20">
        <v>13</v>
      </c>
      <c r="K25" s="20">
        <v>4.5</v>
      </c>
      <c r="L25" s="20">
        <v>2.6</v>
      </c>
      <c r="M25" s="23">
        <f t="shared" si="0"/>
        <v>152.1</v>
      </c>
      <c r="N25" s="23">
        <v>99</v>
      </c>
      <c r="O25" s="20"/>
      <c r="P25" s="20"/>
      <c r="Q25" s="23"/>
      <c r="R25" s="20">
        <v>30</v>
      </c>
      <c r="S25" s="20"/>
      <c r="T25" s="20" t="s">
        <v>2162</v>
      </c>
    </row>
    <row r="26" ht="26.25" customHeight="1" spans="1:20">
      <c r="A26" s="102" t="s">
        <v>2331</v>
      </c>
      <c r="B26" s="614" t="s">
        <v>2332</v>
      </c>
      <c r="C26" s="20">
        <v>15734754029</v>
      </c>
      <c r="D26" s="20" t="s">
        <v>104</v>
      </c>
      <c r="E26" s="20"/>
      <c r="F26" s="20">
        <v>16</v>
      </c>
      <c r="G26" s="20"/>
      <c r="H26" s="20"/>
      <c r="I26" s="20" t="s">
        <v>1087</v>
      </c>
      <c r="J26" s="20">
        <v>14</v>
      </c>
      <c r="K26" s="20">
        <v>4</v>
      </c>
      <c r="L26" s="20">
        <v>2.4</v>
      </c>
      <c r="M26" s="23">
        <f t="shared" si="0"/>
        <v>134.4</v>
      </c>
      <c r="N26" s="23">
        <f t="shared" si="1"/>
        <v>87.36</v>
      </c>
      <c r="O26" s="20"/>
      <c r="P26" s="20"/>
      <c r="Q26" s="23"/>
      <c r="R26" s="20">
        <v>20</v>
      </c>
      <c r="S26" s="20"/>
      <c r="T26" s="20" t="s">
        <v>2301</v>
      </c>
    </row>
    <row r="27" ht="26.25" customHeight="1" spans="1:20">
      <c r="A27" s="224" t="s">
        <v>2333</v>
      </c>
      <c r="B27" s="615" t="s">
        <v>2334</v>
      </c>
      <c r="C27" s="225">
        <v>15134745284</v>
      </c>
      <c r="D27" s="20" t="s">
        <v>104</v>
      </c>
      <c r="E27" s="19"/>
      <c r="F27" s="19">
        <v>33</v>
      </c>
      <c r="G27" s="19"/>
      <c r="H27" s="19"/>
      <c r="I27" s="20" t="s">
        <v>1087</v>
      </c>
      <c r="J27" s="19">
        <v>15</v>
      </c>
      <c r="K27" s="19">
        <v>3.2</v>
      </c>
      <c r="L27" s="19">
        <v>2.2</v>
      </c>
      <c r="M27" s="23">
        <f t="shared" si="0"/>
        <v>105.6</v>
      </c>
      <c r="N27" s="23">
        <f t="shared" si="1"/>
        <v>68.64</v>
      </c>
      <c r="O27" s="19"/>
      <c r="P27" s="19"/>
      <c r="Q27" s="23"/>
      <c r="R27" s="19">
        <v>20</v>
      </c>
      <c r="S27" s="19"/>
      <c r="T27" s="20" t="s">
        <v>2162</v>
      </c>
    </row>
    <row r="28" s="28" customFormat="1" ht="26.25" customHeight="1" spans="1:20">
      <c r="A28" s="224" t="s">
        <v>2335</v>
      </c>
      <c r="B28" s="615" t="s">
        <v>2336</v>
      </c>
      <c r="C28" s="225">
        <v>13948659083</v>
      </c>
      <c r="D28" s="20" t="s">
        <v>104</v>
      </c>
      <c r="E28" s="19"/>
      <c r="F28" s="19">
        <v>68</v>
      </c>
      <c r="G28" s="19"/>
      <c r="H28" s="19"/>
      <c r="I28" s="20" t="s">
        <v>1087</v>
      </c>
      <c r="J28" s="19">
        <v>40</v>
      </c>
      <c r="K28" s="19">
        <v>4</v>
      </c>
      <c r="L28" s="19">
        <v>2.4</v>
      </c>
      <c r="M28" s="23">
        <f t="shared" si="0"/>
        <v>384</v>
      </c>
      <c r="N28" s="23">
        <f t="shared" si="1"/>
        <v>249.6</v>
      </c>
      <c r="O28" s="19"/>
      <c r="P28" s="19"/>
      <c r="Q28" s="23"/>
      <c r="R28" s="19">
        <v>60</v>
      </c>
      <c r="S28" s="19"/>
      <c r="T28" s="26" t="s">
        <v>2337</v>
      </c>
    </row>
    <row r="29" s="28" customFormat="1" ht="26.25" customHeight="1" spans="1:20">
      <c r="A29" s="224" t="s">
        <v>2338</v>
      </c>
      <c r="B29" s="615" t="s">
        <v>2339</v>
      </c>
      <c r="C29" s="226">
        <v>15847569628</v>
      </c>
      <c r="D29" s="20" t="s">
        <v>104</v>
      </c>
      <c r="E29" s="19"/>
      <c r="F29" s="19"/>
      <c r="G29" s="19">
        <v>250</v>
      </c>
      <c r="H29" s="19"/>
      <c r="I29" s="20" t="s">
        <v>1087</v>
      </c>
      <c r="J29" s="19">
        <v>10</v>
      </c>
      <c r="K29" s="19">
        <v>3.5</v>
      </c>
      <c r="L29" s="19">
        <v>2.6</v>
      </c>
      <c r="M29" s="23">
        <f t="shared" si="0"/>
        <v>91</v>
      </c>
      <c r="N29" s="23">
        <f t="shared" si="1"/>
        <v>59.15</v>
      </c>
      <c r="O29" s="19"/>
      <c r="P29" s="19"/>
      <c r="Q29" s="23"/>
      <c r="R29" s="19">
        <v>30</v>
      </c>
      <c r="S29" s="19"/>
      <c r="T29" s="20" t="s">
        <v>2301</v>
      </c>
    </row>
    <row r="30" s="28" customFormat="1" ht="26.25" customHeight="1" spans="1:20">
      <c r="A30" s="16" t="s">
        <v>72</v>
      </c>
      <c r="B30" s="17"/>
      <c r="C30" s="18"/>
      <c r="D30" s="19"/>
      <c r="E30" s="19"/>
      <c r="F30" s="19">
        <f>SUM(F7:F29)</f>
        <v>671</v>
      </c>
      <c r="G30" s="19">
        <f>SUM(G7:G29)</f>
        <v>733</v>
      </c>
      <c r="H30" s="19"/>
      <c r="I30" s="19"/>
      <c r="J30" s="19"/>
      <c r="K30" s="19"/>
      <c r="L30" s="19"/>
      <c r="M30" s="19">
        <f>SUM(M7:M29)</f>
        <v>2954.1</v>
      </c>
      <c r="N30" s="19">
        <f>SUM(N7:N29)</f>
        <v>1920.3</v>
      </c>
      <c r="O30" s="19">
        <f t="shared" ref="M30:R30" si="2">SUM(O7:O29)</f>
        <v>150</v>
      </c>
      <c r="P30" s="19">
        <f t="shared" si="2"/>
        <v>11</v>
      </c>
      <c r="Q30" s="19">
        <v>1931.2</v>
      </c>
      <c r="R30" s="19">
        <f t="shared" si="2"/>
        <v>611</v>
      </c>
      <c r="S30" s="19"/>
      <c r="T30" s="26"/>
    </row>
    <row r="31" s="28" customFormat="1" ht="26.25" customHeight="1" spans="1:20">
      <c r="A31" t="s">
        <v>166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="28" customFormat="1" ht="26.25" customHeight="1" spans="1:20">
      <c r="A32" t="s">
        <v>116</v>
      </c>
      <c r="B32"/>
      <c r="C32"/>
      <c r="D32"/>
      <c r="E32"/>
      <c r="F32"/>
      <c r="G32"/>
      <c r="H32" t="s">
        <v>117</v>
      </c>
      <c r="I32"/>
      <c r="J32"/>
      <c r="K32"/>
      <c r="L32"/>
      <c r="M32"/>
      <c r="N32"/>
      <c r="O32"/>
      <c r="P32"/>
      <c r="Q32"/>
      <c r="R32"/>
      <c r="S32"/>
      <c r="T32"/>
    </row>
    <row r="33" s="28" customFormat="1" ht="26.25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="28" customFormat="1" ht="26.25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="28" customFormat="1" ht="26.25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="28" customFormat="1" ht="26.25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="28" customFormat="1" ht="26.25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="28" customFormat="1" ht="26.25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1" customHeight="1"/>
    <row r="40" ht="32.25" customHeight="1"/>
  </sheetData>
  <mergeCells count="20">
    <mergeCell ref="A2:T2"/>
    <mergeCell ref="E4:G4"/>
    <mergeCell ref="I4:Q4"/>
    <mergeCell ref="R4:S4"/>
    <mergeCell ref="J5:N5"/>
    <mergeCell ref="O5:P5"/>
    <mergeCell ref="A30:C3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scale="89" fitToHeight="0" orientation="landscape" horizontalDpi="200" verticalDpi="3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"/>
  <sheetViews>
    <sheetView view="pageBreakPreview" zoomScaleNormal="100" topLeftCell="B1" workbookViewId="0">
      <selection activeCell="W6" sqref="W6"/>
    </sheetView>
  </sheetViews>
  <sheetFormatPr defaultColWidth="9" defaultRowHeight="13.5"/>
  <cols>
    <col min="1" max="1" width="3.5" customWidth="1"/>
    <col min="2" max="2" width="14.875" customWidth="1"/>
    <col min="3" max="3" width="18.875" style="208" customWidth="1"/>
    <col min="4" max="4" width="16.625" customWidth="1"/>
    <col min="5" max="12" width="5.25833333333333" customWidth="1"/>
    <col min="13" max="13" width="6.25833333333333" customWidth="1"/>
    <col min="14" max="14" width="8.125" customWidth="1"/>
    <col min="15" max="15" width="5.25833333333333" customWidth="1"/>
    <col min="16" max="16" width="5.375" customWidth="1"/>
    <col min="17" max="19" width="5.25833333333333" customWidth="1"/>
    <col min="20" max="20" width="5.75833333333333" customWidth="1"/>
  </cols>
  <sheetData>
    <row r="1" ht="15.75" customHeight="1" spans="2:2">
      <c r="B1" t="s">
        <v>77</v>
      </c>
    </row>
    <row r="2" ht="22.5" spans="2:20">
      <c r="B2" s="2" t="s">
        <v>2340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.25" customHeight="1" spans="2:19">
      <c r="B3" s="3" t="s">
        <v>79</v>
      </c>
      <c r="C3" s="209"/>
      <c r="D3" s="4"/>
      <c r="E3" s="5"/>
      <c r="F3" s="5"/>
      <c r="G3" s="3" t="s">
        <v>80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7" customFormat="1" ht="21" customHeight="1" spans="1:20">
      <c r="A4" s="92" t="s">
        <v>423</v>
      </c>
      <c r="B4" s="6" t="s">
        <v>81</v>
      </c>
      <c r="C4" s="210" t="s">
        <v>82</v>
      </c>
      <c r="D4" s="6" t="s">
        <v>83</v>
      </c>
      <c r="E4" s="8" t="s">
        <v>84</v>
      </c>
      <c r="F4" s="6" t="s">
        <v>6</v>
      </c>
      <c r="G4" s="6"/>
      <c r="H4" s="6"/>
      <c r="I4" s="21" t="s">
        <v>8</v>
      </c>
      <c r="J4" s="22"/>
      <c r="K4" s="22"/>
      <c r="L4" s="22"/>
      <c r="M4" s="22"/>
      <c r="N4" s="22"/>
      <c r="O4" s="22"/>
      <c r="P4" s="22"/>
      <c r="Q4" s="24"/>
      <c r="R4" s="25" t="s">
        <v>424</v>
      </c>
      <c r="S4" s="25"/>
      <c r="T4" s="25" t="s">
        <v>86</v>
      </c>
    </row>
    <row r="5" s="27" customFormat="1" ht="21" customHeight="1" spans="1:20">
      <c r="A5" s="93"/>
      <c r="B5" s="6"/>
      <c r="C5" s="211"/>
      <c r="D5" s="6"/>
      <c r="E5" s="8"/>
      <c r="F5" s="8" t="s">
        <v>87</v>
      </c>
      <c r="G5" s="8" t="s">
        <v>88</v>
      </c>
      <c r="H5" s="8" t="s">
        <v>89</v>
      </c>
      <c r="I5" s="6" t="s">
        <v>15</v>
      </c>
      <c r="J5" s="6" t="s">
        <v>94</v>
      </c>
      <c r="K5" s="6"/>
      <c r="L5" s="6"/>
      <c r="M5" s="6"/>
      <c r="N5" s="6"/>
      <c r="O5" s="8" t="s">
        <v>95</v>
      </c>
      <c r="P5" s="8"/>
      <c r="Q5" s="8" t="s">
        <v>18</v>
      </c>
      <c r="R5" s="8" t="s">
        <v>19</v>
      </c>
      <c r="S5" s="8" t="s">
        <v>20</v>
      </c>
      <c r="T5" s="25"/>
    </row>
    <row r="6" s="27" customFormat="1" ht="99.75" customHeight="1" spans="1:20">
      <c r="A6" s="94"/>
      <c r="B6" s="6"/>
      <c r="C6" s="212"/>
      <c r="D6" s="6"/>
      <c r="E6" s="8"/>
      <c r="F6" s="8"/>
      <c r="G6" s="8"/>
      <c r="H6" s="8"/>
      <c r="I6" s="6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25"/>
    </row>
    <row r="7" s="27" customFormat="1" ht="53.25" customHeight="1" spans="1:20">
      <c r="A7" s="94">
        <v>1</v>
      </c>
      <c r="B7" s="6" t="s">
        <v>2341</v>
      </c>
      <c r="C7" s="82" t="s">
        <v>2342</v>
      </c>
      <c r="D7" s="20">
        <v>15114773546</v>
      </c>
      <c r="E7" s="8" t="s">
        <v>104</v>
      </c>
      <c r="F7" s="8"/>
      <c r="G7" s="8">
        <v>28</v>
      </c>
      <c r="H7" s="8"/>
      <c r="I7" s="6"/>
      <c r="J7" s="8">
        <v>20</v>
      </c>
      <c r="K7" s="8">
        <v>3</v>
      </c>
      <c r="L7" s="8">
        <v>2</v>
      </c>
      <c r="M7" s="8">
        <v>120</v>
      </c>
      <c r="N7" s="8">
        <v>78</v>
      </c>
      <c r="O7" s="8"/>
      <c r="P7" s="8"/>
      <c r="Q7" s="8"/>
      <c r="R7" s="8">
        <v>30</v>
      </c>
      <c r="S7" s="8"/>
      <c r="T7" s="25" t="s">
        <v>2343</v>
      </c>
    </row>
    <row r="8" ht="26.25" customHeight="1" spans="1:20">
      <c r="A8" s="20"/>
      <c r="B8" s="80" t="s">
        <v>2344</v>
      </c>
      <c r="C8" s="82" t="s">
        <v>2342</v>
      </c>
      <c r="D8" s="20">
        <v>15114773546</v>
      </c>
      <c r="E8" s="20" t="s">
        <v>104</v>
      </c>
      <c r="F8" s="20"/>
      <c r="G8" s="20">
        <v>28</v>
      </c>
      <c r="H8" s="20"/>
      <c r="I8" s="20"/>
      <c r="J8" s="20">
        <v>24</v>
      </c>
      <c r="K8" s="20">
        <v>4</v>
      </c>
      <c r="L8" s="20">
        <v>2</v>
      </c>
      <c r="M8" s="23">
        <f>J8*K8*L8</f>
        <v>192</v>
      </c>
      <c r="N8" s="23">
        <v>125</v>
      </c>
      <c r="O8" s="20"/>
      <c r="P8" s="20"/>
      <c r="Q8" s="20"/>
      <c r="R8" s="20">
        <v>30</v>
      </c>
      <c r="S8" s="20"/>
      <c r="T8" s="25" t="s">
        <v>2343</v>
      </c>
    </row>
    <row r="9" ht="26.25" customHeight="1" spans="1:20">
      <c r="A9" s="20">
        <v>2</v>
      </c>
      <c r="B9" s="80" t="s">
        <v>2345</v>
      </c>
      <c r="C9" s="616" t="s">
        <v>2346</v>
      </c>
      <c r="D9" s="20">
        <v>13948584850</v>
      </c>
      <c r="E9" s="20" t="s">
        <v>104</v>
      </c>
      <c r="F9" s="20"/>
      <c r="G9" s="20">
        <v>34</v>
      </c>
      <c r="H9" s="20"/>
      <c r="I9" s="20"/>
      <c r="J9" s="20">
        <v>13</v>
      </c>
      <c r="K9" s="20">
        <v>3.5</v>
      </c>
      <c r="L9" s="20">
        <v>2</v>
      </c>
      <c r="M9" s="23">
        <f t="shared" ref="M9:M40" si="0">J9*K9*L9</f>
        <v>91</v>
      </c>
      <c r="N9" s="23">
        <v>59</v>
      </c>
      <c r="O9" s="20"/>
      <c r="P9" s="20"/>
      <c r="Q9" s="20"/>
      <c r="R9" s="20">
        <v>40</v>
      </c>
      <c r="S9" s="20"/>
      <c r="T9" s="25" t="s">
        <v>2343</v>
      </c>
    </row>
    <row r="10" ht="26.25" customHeight="1" spans="1:20">
      <c r="A10" s="20"/>
      <c r="B10" s="80" t="s">
        <v>2347</v>
      </c>
      <c r="C10" s="616" t="s">
        <v>2346</v>
      </c>
      <c r="D10" s="20">
        <v>13948584850</v>
      </c>
      <c r="E10" s="20" t="s">
        <v>104</v>
      </c>
      <c r="F10" s="20"/>
      <c r="G10" s="20">
        <v>34</v>
      </c>
      <c r="H10" s="20">
        <v>12</v>
      </c>
      <c r="I10" s="20"/>
      <c r="J10" s="20">
        <v>17</v>
      </c>
      <c r="K10" s="20">
        <v>4.2</v>
      </c>
      <c r="L10" s="20">
        <v>2</v>
      </c>
      <c r="M10" s="23">
        <f t="shared" si="0"/>
        <v>142.8</v>
      </c>
      <c r="N10" s="23">
        <v>93</v>
      </c>
      <c r="O10" s="20"/>
      <c r="P10" s="20"/>
      <c r="Q10" s="20"/>
      <c r="R10" s="20">
        <v>40</v>
      </c>
      <c r="S10" s="20"/>
      <c r="T10" s="25" t="s">
        <v>2343</v>
      </c>
    </row>
    <row r="11" ht="26.25" customHeight="1" spans="1:20">
      <c r="A11" s="20">
        <v>3</v>
      </c>
      <c r="B11" s="80" t="s">
        <v>2348</v>
      </c>
      <c r="C11" s="616" t="s">
        <v>2349</v>
      </c>
      <c r="D11" s="20">
        <v>15934941432</v>
      </c>
      <c r="E11" s="20" t="s">
        <v>104</v>
      </c>
      <c r="F11" s="20"/>
      <c r="G11" s="20">
        <v>40</v>
      </c>
      <c r="H11" s="20"/>
      <c r="I11" s="20"/>
      <c r="J11" s="20">
        <v>8</v>
      </c>
      <c r="K11" s="20">
        <v>3</v>
      </c>
      <c r="L11" s="20">
        <v>2</v>
      </c>
      <c r="M11" s="23">
        <f t="shared" si="0"/>
        <v>48</v>
      </c>
      <c r="N11" s="23">
        <f t="shared" ref="N9:N40" si="1">M11*0.65</f>
        <v>31.2</v>
      </c>
      <c r="O11" s="20"/>
      <c r="P11" s="20"/>
      <c r="Q11" s="20"/>
      <c r="R11" s="20">
        <v>45</v>
      </c>
      <c r="S11" s="20"/>
      <c r="T11" s="25" t="s">
        <v>2343</v>
      </c>
    </row>
    <row r="12" ht="26.25" customHeight="1" spans="1:20">
      <c r="A12" s="20"/>
      <c r="B12" s="80" t="s">
        <v>2350</v>
      </c>
      <c r="C12" s="616" t="s">
        <v>2349</v>
      </c>
      <c r="D12" s="20">
        <v>15934941432</v>
      </c>
      <c r="E12" s="20" t="s">
        <v>104</v>
      </c>
      <c r="F12" s="20"/>
      <c r="G12" s="20">
        <v>40</v>
      </c>
      <c r="H12" s="20"/>
      <c r="I12" s="20"/>
      <c r="J12" s="20">
        <v>15</v>
      </c>
      <c r="K12" s="20">
        <v>4</v>
      </c>
      <c r="L12" s="20">
        <v>2</v>
      </c>
      <c r="M12" s="23">
        <f t="shared" si="0"/>
        <v>120</v>
      </c>
      <c r="N12" s="23">
        <f t="shared" si="1"/>
        <v>78</v>
      </c>
      <c r="O12" s="20"/>
      <c r="P12" s="20"/>
      <c r="Q12" s="20"/>
      <c r="R12" s="20">
        <v>45</v>
      </c>
      <c r="S12" s="20"/>
      <c r="T12" s="25" t="s">
        <v>2343</v>
      </c>
    </row>
    <row r="13" ht="26.25" customHeight="1" spans="1:20">
      <c r="A13" s="20">
        <v>4</v>
      </c>
      <c r="B13" s="20" t="s">
        <v>2351</v>
      </c>
      <c r="C13" s="616" t="s">
        <v>2352</v>
      </c>
      <c r="D13" s="20">
        <v>13847567713</v>
      </c>
      <c r="E13" s="20" t="s">
        <v>104</v>
      </c>
      <c r="F13" s="20"/>
      <c r="G13" s="20">
        <v>24</v>
      </c>
      <c r="H13" s="20">
        <v>85</v>
      </c>
      <c r="I13" s="20"/>
      <c r="J13" s="20">
        <v>21</v>
      </c>
      <c r="K13" s="20">
        <v>4</v>
      </c>
      <c r="L13" s="20">
        <v>2</v>
      </c>
      <c r="M13" s="23">
        <f t="shared" si="0"/>
        <v>168</v>
      </c>
      <c r="N13" s="23">
        <f t="shared" si="1"/>
        <v>109.2</v>
      </c>
      <c r="O13" s="20"/>
      <c r="P13" s="20"/>
      <c r="Q13" s="20"/>
      <c r="R13" s="20">
        <v>60</v>
      </c>
      <c r="S13" s="20"/>
      <c r="T13" s="25" t="s">
        <v>2343</v>
      </c>
    </row>
    <row r="14" ht="26.25" customHeight="1" spans="1:20">
      <c r="A14" s="20">
        <v>5</v>
      </c>
      <c r="B14" s="80" t="s">
        <v>2353</v>
      </c>
      <c r="C14" s="616" t="s">
        <v>2354</v>
      </c>
      <c r="D14" s="20">
        <v>13848652504</v>
      </c>
      <c r="E14" s="20" t="s">
        <v>104</v>
      </c>
      <c r="F14" s="20"/>
      <c r="G14" s="20">
        <v>82</v>
      </c>
      <c r="H14" s="20"/>
      <c r="I14" s="20"/>
      <c r="J14" s="20">
        <v>17</v>
      </c>
      <c r="K14" s="20">
        <v>5</v>
      </c>
      <c r="L14" s="20">
        <v>2</v>
      </c>
      <c r="M14" s="23">
        <f t="shared" si="0"/>
        <v>170</v>
      </c>
      <c r="N14" s="23">
        <f t="shared" si="1"/>
        <v>110.5</v>
      </c>
      <c r="O14" s="20"/>
      <c r="P14" s="20"/>
      <c r="Q14" s="20"/>
      <c r="R14" s="20">
        <v>150</v>
      </c>
      <c r="S14" s="20"/>
      <c r="T14" s="25" t="s">
        <v>2343</v>
      </c>
    </row>
    <row r="15" ht="26.25" customHeight="1" spans="1:20">
      <c r="A15" s="20"/>
      <c r="B15" s="80" t="s">
        <v>2355</v>
      </c>
      <c r="C15" s="616" t="s">
        <v>2354</v>
      </c>
      <c r="D15" s="20">
        <v>13848652504</v>
      </c>
      <c r="E15" s="20" t="s">
        <v>104</v>
      </c>
      <c r="F15" s="20"/>
      <c r="G15" s="20"/>
      <c r="H15" s="20"/>
      <c r="I15" s="20"/>
      <c r="J15" s="20">
        <v>18</v>
      </c>
      <c r="K15" s="20">
        <v>3.8</v>
      </c>
      <c r="L15" s="20">
        <v>2</v>
      </c>
      <c r="M15" s="23">
        <f t="shared" si="0"/>
        <v>136.8</v>
      </c>
      <c r="N15" s="23">
        <v>89</v>
      </c>
      <c r="O15" s="20"/>
      <c r="P15" s="20"/>
      <c r="Q15" s="20"/>
      <c r="R15" s="20"/>
      <c r="S15" s="20"/>
      <c r="T15" s="25" t="s">
        <v>2343</v>
      </c>
    </row>
    <row r="16" ht="26.25" customHeight="1" spans="1:20">
      <c r="A16" s="20"/>
      <c r="B16" s="80" t="s">
        <v>2356</v>
      </c>
      <c r="C16" s="616" t="s">
        <v>2354</v>
      </c>
      <c r="D16" s="20">
        <v>13848652504</v>
      </c>
      <c r="E16" s="20" t="s">
        <v>104</v>
      </c>
      <c r="F16" s="20"/>
      <c r="G16" s="20"/>
      <c r="H16" s="20"/>
      <c r="I16" s="20"/>
      <c r="J16" s="20">
        <v>25</v>
      </c>
      <c r="K16" s="20">
        <v>5.2</v>
      </c>
      <c r="L16" s="20">
        <v>2</v>
      </c>
      <c r="M16" s="23">
        <f t="shared" si="0"/>
        <v>260</v>
      </c>
      <c r="N16" s="23">
        <f t="shared" si="1"/>
        <v>169</v>
      </c>
      <c r="O16" s="20"/>
      <c r="P16" s="20"/>
      <c r="Q16" s="20"/>
      <c r="R16" s="20"/>
      <c r="S16" s="20"/>
      <c r="T16" s="25" t="s">
        <v>2343</v>
      </c>
    </row>
    <row r="17" ht="26.25" customHeight="1" spans="1:20">
      <c r="A17" s="20">
        <v>6</v>
      </c>
      <c r="B17" s="20" t="s">
        <v>2357</v>
      </c>
      <c r="C17" s="616" t="s">
        <v>2358</v>
      </c>
      <c r="D17" s="20">
        <v>13848551134</v>
      </c>
      <c r="E17" s="20" t="s">
        <v>143</v>
      </c>
      <c r="F17" s="20"/>
      <c r="G17" s="20">
        <v>11</v>
      </c>
      <c r="H17" s="20"/>
      <c r="I17" s="20"/>
      <c r="J17" s="20">
        <v>15</v>
      </c>
      <c r="K17" s="20">
        <v>4</v>
      </c>
      <c r="L17" s="20">
        <v>2</v>
      </c>
      <c r="M17" s="23">
        <f t="shared" si="0"/>
        <v>120</v>
      </c>
      <c r="N17" s="23">
        <f t="shared" si="1"/>
        <v>78</v>
      </c>
      <c r="O17" s="20"/>
      <c r="P17" s="20"/>
      <c r="Q17" s="20"/>
      <c r="R17" s="20">
        <v>30</v>
      </c>
      <c r="S17" s="20"/>
      <c r="T17" s="25" t="s">
        <v>2343</v>
      </c>
    </row>
    <row r="18" ht="26.25" customHeight="1" spans="1:20">
      <c r="A18" s="20">
        <v>7</v>
      </c>
      <c r="B18" s="20" t="s">
        <v>1903</v>
      </c>
      <c r="C18" s="616" t="s">
        <v>2359</v>
      </c>
      <c r="D18" s="20">
        <v>15934999233</v>
      </c>
      <c r="E18" s="20" t="s">
        <v>104</v>
      </c>
      <c r="F18" s="20"/>
      <c r="G18" s="20">
        <v>9</v>
      </c>
      <c r="H18" s="20"/>
      <c r="I18" s="20"/>
      <c r="J18" s="20">
        <v>10</v>
      </c>
      <c r="K18" s="20">
        <v>3.2</v>
      </c>
      <c r="L18" s="20">
        <v>1.8</v>
      </c>
      <c r="M18" s="23">
        <f t="shared" si="0"/>
        <v>57.6</v>
      </c>
      <c r="N18" s="23">
        <v>37</v>
      </c>
      <c r="O18" s="20"/>
      <c r="P18" s="20"/>
      <c r="Q18" s="20"/>
      <c r="R18" s="20">
        <v>30</v>
      </c>
      <c r="S18" s="20"/>
      <c r="T18" s="25" t="s">
        <v>2343</v>
      </c>
    </row>
    <row r="19" ht="26.25" customHeight="1" spans="1:20">
      <c r="A19" s="20">
        <v>8</v>
      </c>
      <c r="B19" s="20" t="s">
        <v>2360</v>
      </c>
      <c r="C19" s="616" t="s">
        <v>2361</v>
      </c>
      <c r="D19" s="20">
        <v>13948136870</v>
      </c>
      <c r="E19" s="20" t="s">
        <v>104</v>
      </c>
      <c r="F19" s="20"/>
      <c r="G19" s="20">
        <v>36</v>
      </c>
      <c r="H19" s="20"/>
      <c r="I19" s="20"/>
      <c r="J19" s="20">
        <v>12.9</v>
      </c>
      <c r="K19" s="20">
        <v>3.5</v>
      </c>
      <c r="L19" s="20">
        <v>2</v>
      </c>
      <c r="M19" s="23">
        <f t="shared" si="0"/>
        <v>90.3</v>
      </c>
      <c r="N19" s="23">
        <v>59</v>
      </c>
      <c r="O19" s="20"/>
      <c r="P19" s="20"/>
      <c r="Q19" s="20"/>
      <c r="R19" s="20">
        <v>30</v>
      </c>
      <c r="S19" s="20"/>
      <c r="T19" s="25" t="s">
        <v>2343</v>
      </c>
    </row>
    <row r="20" ht="26.25" customHeight="1" spans="1:20">
      <c r="A20" s="20">
        <v>9</v>
      </c>
      <c r="B20" s="80" t="s">
        <v>2362</v>
      </c>
      <c r="C20" s="616" t="s">
        <v>2363</v>
      </c>
      <c r="D20" s="20">
        <v>13548656135</v>
      </c>
      <c r="E20" s="20" t="s">
        <v>104</v>
      </c>
      <c r="F20" s="20"/>
      <c r="G20" s="20">
        <v>76</v>
      </c>
      <c r="H20" s="20"/>
      <c r="I20" s="20"/>
      <c r="J20" s="20">
        <v>13</v>
      </c>
      <c r="K20" s="20">
        <v>3.2</v>
      </c>
      <c r="L20" s="20">
        <v>1.8</v>
      </c>
      <c r="M20" s="23">
        <f t="shared" si="0"/>
        <v>74.88</v>
      </c>
      <c r="N20" s="23">
        <v>49</v>
      </c>
      <c r="O20" s="20"/>
      <c r="P20" s="20"/>
      <c r="Q20" s="20"/>
      <c r="R20" s="20">
        <v>105</v>
      </c>
      <c r="S20" s="20"/>
      <c r="T20" s="25" t="s">
        <v>2343</v>
      </c>
    </row>
    <row r="21" ht="26.25" customHeight="1" spans="1:20">
      <c r="A21" s="20"/>
      <c r="B21" s="80" t="s">
        <v>2364</v>
      </c>
      <c r="C21" s="616" t="s">
        <v>2363</v>
      </c>
      <c r="D21" s="20">
        <v>13548656135</v>
      </c>
      <c r="E21" s="20" t="s">
        <v>104</v>
      </c>
      <c r="F21" s="20"/>
      <c r="G21" s="20"/>
      <c r="H21" s="20"/>
      <c r="I21" s="20"/>
      <c r="J21" s="20">
        <v>29</v>
      </c>
      <c r="K21" s="20">
        <v>3.5</v>
      </c>
      <c r="L21" s="20">
        <v>2</v>
      </c>
      <c r="M21" s="23">
        <f t="shared" si="0"/>
        <v>203</v>
      </c>
      <c r="N21" s="23">
        <v>132</v>
      </c>
      <c r="O21" s="20"/>
      <c r="P21" s="20"/>
      <c r="Q21" s="20"/>
      <c r="R21" s="20"/>
      <c r="S21" s="20"/>
      <c r="T21" s="25" t="s">
        <v>2343</v>
      </c>
    </row>
    <row r="22" ht="26.25" customHeight="1" spans="1:20">
      <c r="A22" s="20">
        <v>10</v>
      </c>
      <c r="B22" s="80" t="s">
        <v>2365</v>
      </c>
      <c r="C22" s="616" t="s">
        <v>2366</v>
      </c>
      <c r="D22" s="20">
        <v>13488585729</v>
      </c>
      <c r="E22" s="20" t="s">
        <v>104</v>
      </c>
      <c r="F22" s="20"/>
      <c r="G22" s="20">
        <v>52</v>
      </c>
      <c r="H22" s="20"/>
      <c r="I22" s="20"/>
      <c r="J22" s="20">
        <v>14</v>
      </c>
      <c r="K22" s="20">
        <v>3</v>
      </c>
      <c r="L22" s="20">
        <v>1.8</v>
      </c>
      <c r="M22" s="23">
        <f t="shared" si="0"/>
        <v>75.6</v>
      </c>
      <c r="N22" s="23">
        <v>49</v>
      </c>
      <c r="O22" s="20"/>
      <c r="P22" s="20"/>
      <c r="Q22" s="20"/>
      <c r="R22" s="20">
        <v>75</v>
      </c>
      <c r="S22" s="20"/>
      <c r="T22" s="80" t="s">
        <v>463</v>
      </c>
    </row>
    <row r="23" ht="26.25" customHeight="1" spans="1:20">
      <c r="A23" s="20"/>
      <c r="B23" s="80" t="s">
        <v>2367</v>
      </c>
      <c r="C23" s="616" t="s">
        <v>2366</v>
      </c>
      <c r="D23" s="213">
        <v>13488585729</v>
      </c>
      <c r="E23" s="20" t="s">
        <v>104</v>
      </c>
      <c r="F23" s="20"/>
      <c r="G23" s="20"/>
      <c r="H23" s="20"/>
      <c r="I23" s="20"/>
      <c r="J23" s="20">
        <v>20</v>
      </c>
      <c r="K23" s="20">
        <v>4.5</v>
      </c>
      <c r="L23" s="20">
        <v>2</v>
      </c>
      <c r="M23" s="23">
        <f t="shared" si="0"/>
        <v>180</v>
      </c>
      <c r="N23" s="23">
        <f t="shared" si="1"/>
        <v>117</v>
      </c>
      <c r="O23" s="20"/>
      <c r="P23" s="20"/>
      <c r="Q23" s="20"/>
      <c r="R23" s="20"/>
      <c r="S23" s="20"/>
      <c r="T23" s="80" t="s">
        <v>463</v>
      </c>
    </row>
    <row r="24" ht="26.25" customHeight="1" spans="1:20">
      <c r="A24" s="20">
        <v>11</v>
      </c>
      <c r="B24" s="80" t="s">
        <v>1551</v>
      </c>
      <c r="C24" s="616" t="s">
        <v>2368</v>
      </c>
      <c r="D24" s="20">
        <v>14747525220</v>
      </c>
      <c r="E24" s="20" t="s">
        <v>104</v>
      </c>
      <c r="F24" s="20"/>
      <c r="G24" s="20">
        <v>60</v>
      </c>
      <c r="H24" s="20"/>
      <c r="I24" s="20"/>
      <c r="J24" s="20">
        <v>23</v>
      </c>
      <c r="K24" s="20">
        <v>3.8</v>
      </c>
      <c r="L24" s="20">
        <v>2</v>
      </c>
      <c r="M24" s="23">
        <f t="shared" si="0"/>
        <v>174.8</v>
      </c>
      <c r="N24" s="23">
        <v>114</v>
      </c>
      <c r="O24" s="20"/>
      <c r="P24" s="20"/>
      <c r="Q24" s="20"/>
      <c r="R24" s="20">
        <v>68</v>
      </c>
      <c r="S24" s="20"/>
      <c r="T24" s="80" t="s">
        <v>463</v>
      </c>
    </row>
    <row r="25" ht="26.25" customHeight="1" spans="1:20">
      <c r="A25" s="20">
        <v>12</v>
      </c>
      <c r="B25" s="20" t="s">
        <v>1943</v>
      </c>
      <c r="C25" s="616" t="s">
        <v>2369</v>
      </c>
      <c r="D25" s="20">
        <v>13948950574</v>
      </c>
      <c r="E25" s="20" t="s">
        <v>104</v>
      </c>
      <c r="F25" s="20"/>
      <c r="G25" s="20">
        <v>17</v>
      </c>
      <c r="H25" s="20">
        <v>10</v>
      </c>
      <c r="I25" s="20"/>
      <c r="J25" s="20">
        <v>17</v>
      </c>
      <c r="K25" s="20">
        <v>4</v>
      </c>
      <c r="L25" s="20">
        <v>2</v>
      </c>
      <c r="M25" s="23">
        <f t="shared" si="0"/>
        <v>136</v>
      </c>
      <c r="N25" s="23">
        <f t="shared" si="1"/>
        <v>88.4</v>
      </c>
      <c r="O25" s="20"/>
      <c r="P25" s="20"/>
      <c r="Q25" s="20"/>
      <c r="R25" s="20">
        <v>30</v>
      </c>
      <c r="S25" s="20"/>
      <c r="T25" s="80" t="s">
        <v>463</v>
      </c>
    </row>
    <row r="26" ht="26.25" customHeight="1" spans="1:20">
      <c r="A26" s="20">
        <v>13</v>
      </c>
      <c r="B26" s="20" t="s">
        <v>2370</v>
      </c>
      <c r="C26" s="616" t="s">
        <v>2371</v>
      </c>
      <c r="D26" s="20">
        <v>15149904369</v>
      </c>
      <c r="E26" s="20" t="s">
        <v>104</v>
      </c>
      <c r="F26" s="20"/>
      <c r="G26" s="20">
        <v>21</v>
      </c>
      <c r="H26" s="20"/>
      <c r="I26" s="20"/>
      <c r="J26" s="20">
        <v>16</v>
      </c>
      <c r="K26" s="20">
        <v>4</v>
      </c>
      <c r="L26" s="20">
        <v>2</v>
      </c>
      <c r="M26" s="23">
        <f t="shared" si="0"/>
        <v>128</v>
      </c>
      <c r="N26" s="23">
        <f t="shared" si="1"/>
        <v>83.2</v>
      </c>
      <c r="O26" s="20"/>
      <c r="P26" s="20"/>
      <c r="Q26" s="20"/>
      <c r="R26" s="20">
        <v>30</v>
      </c>
      <c r="S26" s="20"/>
      <c r="T26" s="80" t="s">
        <v>463</v>
      </c>
    </row>
    <row r="27" ht="26.25" customHeight="1" spans="1:20">
      <c r="A27" s="20">
        <v>14</v>
      </c>
      <c r="B27" s="20" t="s">
        <v>2372</v>
      </c>
      <c r="C27" s="616" t="s">
        <v>2373</v>
      </c>
      <c r="D27" s="20">
        <v>13947577344</v>
      </c>
      <c r="E27" s="20" t="s">
        <v>104</v>
      </c>
      <c r="F27" s="20"/>
      <c r="G27" s="20">
        <v>40</v>
      </c>
      <c r="H27" s="20">
        <v>120</v>
      </c>
      <c r="I27" s="20"/>
      <c r="J27" s="20">
        <v>16</v>
      </c>
      <c r="K27" s="20">
        <v>4</v>
      </c>
      <c r="L27" s="20">
        <v>2</v>
      </c>
      <c r="M27" s="23">
        <f t="shared" si="0"/>
        <v>128</v>
      </c>
      <c r="N27" s="23">
        <f t="shared" si="1"/>
        <v>83.2</v>
      </c>
      <c r="O27" s="20"/>
      <c r="P27" s="20"/>
      <c r="Q27" s="20"/>
      <c r="R27" s="20">
        <v>70</v>
      </c>
      <c r="S27" s="20"/>
      <c r="T27" s="80" t="s">
        <v>463</v>
      </c>
    </row>
    <row r="28" ht="26.25" customHeight="1" spans="1:20">
      <c r="A28" s="20">
        <v>15</v>
      </c>
      <c r="B28" s="20" t="s">
        <v>2374</v>
      </c>
      <c r="C28" s="616" t="s">
        <v>2375</v>
      </c>
      <c r="D28" s="20">
        <v>13789654833</v>
      </c>
      <c r="E28" s="20" t="s">
        <v>104</v>
      </c>
      <c r="F28" s="20"/>
      <c r="G28" s="20">
        <v>42</v>
      </c>
      <c r="H28" s="20"/>
      <c r="I28" s="20"/>
      <c r="J28" s="20">
        <v>25</v>
      </c>
      <c r="K28" s="20">
        <v>4.5</v>
      </c>
      <c r="L28" s="20">
        <v>2.5</v>
      </c>
      <c r="M28" s="23">
        <f t="shared" si="0"/>
        <v>281.25</v>
      </c>
      <c r="N28" s="23">
        <v>183</v>
      </c>
      <c r="O28" s="20"/>
      <c r="P28" s="20"/>
      <c r="Q28" s="20"/>
      <c r="R28" s="20">
        <v>50</v>
      </c>
      <c r="S28" s="20"/>
      <c r="T28" s="25" t="s">
        <v>2343</v>
      </c>
    </row>
    <row r="29" ht="26.25" customHeight="1" spans="1:20">
      <c r="A29" s="20">
        <v>16</v>
      </c>
      <c r="B29" s="20" t="s">
        <v>2376</v>
      </c>
      <c r="C29" s="616" t="s">
        <v>2377</v>
      </c>
      <c r="D29" s="20">
        <v>15848522031</v>
      </c>
      <c r="E29" s="20" t="s">
        <v>104</v>
      </c>
      <c r="F29" s="20"/>
      <c r="G29" s="20">
        <v>27</v>
      </c>
      <c r="H29" s="20"/>
      <c r="I29" s="20"/>
      <c r="J29" s="20">
        <v>17</v>
      </c>
      <c r="K29" s="20">
        <v>4</v>
      </c>
      <c r="L29" s="20">
        <v>2</v>
      </c>
      <c r="M29" s="23">
        <f t="shared" si="0"/>
        <v>136</v>
      </c>
      <c r="N29" s="23">
        <f t="shared" si="1"/>
        <v>88.4</v>
      </c>
      <c r="O29" s="20"/>
      <c r="P29" s="20"/>
      <c r="Q29" s="20"/>
      <c r="R29" s="20">
        <v>30</v>
      </c>
      <c r="S29" s="20"/>
      <c r="T29" s="25" t="s">
        <v>2343</v>
      </c>
    </row>
    <row r="30" ht="26.25" customHeight="1" spans="1:20">
      <c r="A30" s="20">
        <v>17</v>
      </c>
      <c r="B30" s="20" t="s">
        <v>2378</v>
      </c>
      <c r="C30" s="82" t="s">
        <v>2379</v>
      </c>
      <c r="D30" s="20">
        <v>13847555072</v>
      </c>
      <c r="E30" s="20" t="s">
        <v>104</v>
      </c>
      <c r="F30" s="20"/>
      <c r="G30" s="20">
        <v>38</v>
      </c>
      <c r="H30" s="20"/>
      <c r="I30" s="20"/>
      <c r="J30" s="20">
        <v>21</v>
      </c>
      <c r="K30" s="20">
        <v>3</v>
      </c>
      <c r="L30" s="20">
        <v>1.8</v>
      </c>
      <c r="M30" s="23">
        <f t="shared" si="0"/>
        <v>113.4</v>
      </c>
      <c r="N30" s="23">
        <v>74</v>
      </c>
      <c r="O30" s="20"/>
      <c r="P30" s="20"/>
      <c r="Q30" s="20"/>
      <c r="R30" s="20">
        <v>40</v>
      </c>
      <c r="S30" s="20"/>
      <c r="T30" s="25" t="s">
        <v>2343</v>
      </c>
    </row>
    <row r="31" ht="26.25" customHeight="1" spans="1:20">
      <c r="A31" s="20">
        <v>18</v>
      </c>
      <c r="B31" s="20" t="s">
        <v>2380</v>
      </c>
      <c r="C31" s="616" t="s">
        <v>2381</v>
      </c>
      <c r="D31" s="20">
        <v>13284895073</v>
      </c>
      <c r="E31" s="20" t="s">
        <v>104</v>
      </c>
      <c r="F31" s="20"/>
      <c r="G31" s="20">
        <v>30</v>
      </c>
      <c r="H31" s="20"/>
      <c r="I31" s="20"/>
      <c r="J31" s="20">
        <v>17.6</v>
      </c>
      <c r="K31" s="20">
        <v>3.2</v>
      </c>
      <c r="L31" s="20">
        <v>1.8</v>
      </c>
      <c r="M31" s="23">
        <f t="shared" si="0"/>
        <v>101.376</v>
      </c>
      <c r="N31" s="23">
        <v>66</v>
      </c>
      <c r="O31" s="20"/>
      <c r="P31" s="20"/>
      <c r="Q31" s="20"/>
      <c r="R31" s="20">
        <v>30</v>
      </c>
      <c r="S31" s="20"/>
      <c r="T31" s="80" t="s">
        <v>463</v>
      </c>
    </row>
    <row r="32" ht="26.25" customHeight="1" spans="1:20">
      <c r="A32" s="20">
        <v>19</v>
      </c>
      <c r="B32" s="20" t="s">
        <v>2382</v>
      </c>
      <c r="C32" s="616" t="s">
        <v>2383</v>
      </c>
      <c r="D32" s="20">
        <v>15204891847</v>
      </c>
      <c r="E32" s="20" t="s">
        <v>104</v>
      </c>
      <c r="F32" s="20"/>
      <c r="G32" s="20">
        <v>19</v>
      </c>
      <c r="H32" s="20">
        <v>31</v>
      </c>
      <c r="I32" s="20"/>
      <c r="J32" s="20">
        <v>13</v>
      </c>
      <c r="K32" s="20">
        <v>4</v>
      </c>
      <c r="L32" s="20">
        <v>1.8</v>
      </c>
      <c r="M32" s="23">
        <f t="shared" si="0"/>
        <v>93.6</v>
      </c>
      <c r="N32" s="23">
        <v>61</v>
      </c>
      <c r="O32" s="20"/>
      <c r="P32" s="20"/>
      <c r="Q32" s="20"/>
      <c r="R32" s="20">
        <v>15</v>
      </c>
      <c r="S32" s="20"/>
      <c r="T32" s="80" t="s">
        <v>463</v>
      </c>
    </row>
    <row r="33" ht="26.25" customHeight="1" spans="1:20">
      <c r="A33" s="20">
        <v>20</v>
      </c>
      <c r="B33" s="20" t="s">
        <v>2384</v>
      </c>
      <c r="C33" s="616" t="s">
        <v>2385</v>
      </c>
      <c r="D33" s="20">
        <v>15147574530</v>
      </c>
      <c r="E33" s="20" t="s">
        <v>104</v>
      </c>
      <c r="F33" s="20"/>
      <c r="G33" s="20">
        <v>50</v>
      </c>
      <c r="H33" s="20"/>
      <c r="I33" s="20"/>
      <c r="J33" s="20">
        <v>14.5</v>
      </c>
      <c r="K33" s="20">
        <v>5</v>
      </c>
      <c r="L33" s="20">
        <v>2.4</v>
      </c>
      <c r="M33" s="23">
        <f t="shared" si="0"/>
        <v>174</v>
      </c>
      <c r="N33" s="23">
        <f t="shared" si="1"/>
        <v>113.1</v>
      </c>
      <c r="O33" s="20"/>
      <c r="P33" s="20"/>
      <c r="Q33" s="20"/>
      <c r="R33" s="20">
        <v>80</v>
      </c>
      <c r="S33" s="20"/>
      <c r="T33" s="80" t="s">
        <v>463</v>
      </c>
    </row>
    <row r="34" ht="26.25" customHeight="1" spans="1:20">
      <c r="A34" s="20">
        <v>21</v>
      </c>
      <c r="B34" s="20" t="s">
        <v>2386</v>
      </c>
      <c r="C34" s="82" t="s">
        <v>2387</v>
      </c>
      <c r="D34" s="20">
        <v>13847561259</v>
      </c>
      <c r="E34" s="20" t="s">
        <v>104</v>
      </c>
      <c r="F34" s="20"/>
      <c r="G34" s="20">
        <v>26</v>
      </c>
      <c r="H34" s="20"/>
      <c r="I34" s="20"/>
      <c r="J34" s="20">
        <v>14</v>
      </c>
      <c r="K34" s="20">
        <v>4</v>
      </c>
      <c r="L34" s="20">
        <v>2</v>
      </c>
      <c r="M34" s="23">
        <f t="shared" si="0"/>
        <v>112</v>
      </c>
      <c r="N34" s="23">
        <f t="shared" si="1"/>
        <v>72.8</v>
      </c>
      <c r="O34" s="20"/>
      <c r="P34" s="20"/>
      <c r="Q34" s="20"/>
      <c r="R34" s="20"/>
      <c r="S34" s="20"/>
      <c r="T34" s="80" t="s">
        <v>463</v>
      </c>
    </row>
    <row r="35" ht="26.25" customHeight="1" spans="1:20">
      <c r="A35" s="20">
        <v>22</v>
      </c>
      <c r="B35" s="20" t="s">
        <v>2388</v>
      </c>
      <c r="C35" s="616" t="s">
        <v>2389</v>
      </c>
      <c r="D35" s="20">
        <v>13947513635</v>
      </c>
      <c r="E35" s="20" t="s">
        <v>104</v>
      </c>
      <c r="F35" s="20"/>
      <c r="G35" s="20">
        <v>25</v>
      </c>
      <c r="H35" s="20"/>
      <c r="I35" s="20"/>
      <c r="J35" s="20">
        <v>22</v>
      </c>
      <c r="K35" s="20">
        <v>4</v>
      </c>
      <c r="L35" s="20">
        <v>2</v>
      </c>
      <c r="M35" s="23">
        <f t="shared" si="0"/>
        <v>176</v>
      </c>
      <c r="N35" s="23">
        <f t="shared" si="1"/>
        <v>114.4</v>
      </c>
      <c r="O35" s="20"/>
      <c r="P35" s="20"/>
      <c r="Q35" s="20"/>
      <c r="R35" s="20">
        <v>45</v>
      </c>
      <c r="S35" s="20"/>
      <c r="T35" s="80" t="s">
        <v>463</v>
      </c>
    </row>
    <row r="36" ht="26.25" customHeight="1" spans="1:20">
      <c r="A36" s="20">
        <v>23</v>
      </c>
      <c r="B36" s="20" t="s">
        <v>2390</v>
      </c>
      <c r="C36" s="616" t="s">
        <v>2391</v>
      </c>
      <c r="D36" s="20">
        <v>15004901877</v>
      </c>
      <c r="E36" s="20" t="s">
        <v>104</v>
      </c>
      <c r="F36" s="20"/>
      <c r="G36" s="20">
        <v>28</v>
      </c>
      <c r="H36" s="20">
        <v>4</v>
      </c>
      <c r="I36" s="20"/>
      <c r="J36" s="20">
        <v>13</v>
      </c>
      <c r="K36" s="20">
        <v>4.5</v>
      </c>
      <c r="L36" s="20">
        <v>2</v>
      </c>
      <c r="M36" s="23">
        <f t="shared" si="0"/>
        <v>117</v>
      </c>
      <c r="N36" s="23">
        <v>76</v>
      </c>
      <c r="O36" s="20"/>
      <c r="P36" s="20"/>
      <c r="Q36" s="20"/>
      <c r="R36" s="20">
        <v>30</v>
      </c>
      <c r="S36" s="20"/>
      <c r="T36" s="80" t="s">
        <v>463</v>
      </c>
    </row>
    <row r="37" ht="26.25" customHeight="1" spans="1:20">
      <c r="A37" s="20">
        <v>24</v>
      </c>
      <c r="B37" s="20" t="s">
        <v>2392</v>
      </c>
      <c r="C37" s="616" t="s">
        <v>2393</v>
      </c>
      <c r="D37" s="20">
        <v>13789657144</v>
      </c>
      <c r="E37" s="20" t="s">
        <v>104</v>
      </c>
      <c r="F37" s="20"/>
      <c r="G37" s="20">
        <v>7</v>
      </c>
      <c r="H37" s="20"/>
      <c r="I37" s="20"/>
      <c r="J37" s="20">
        <v>15</v>
      </c>
      <c r="K37" s="20">
        <v>4</v>
      </c>
      <c r="L37" s="20">
        <v>2</v>
      </c>
      <c r="M37" s="23">
        <f t="shared" si="0"/>
        <v>120</v>
      </c>
      <c r="N37" s="23">
        <f t="shared" si="1"/>
        <v>78</v>
      </c>
      <c r="O37" s="20"/>
      <c r="P37" s="20"/>
      <c r="Q37" s="20"/>
      <c r="R37" s="20">
        <v>30</v>
      </c>
      <c r="S37" s="20"/>
      <c r="T37" s="80" t="s">
        <v>463</v>
      </c>
    </row>
    <row r="38" ht="26.25" customHeight="1" spans="1:20">
      <c r="A38" s="20">
        <v>25</v>
      </c>
      <c r="B38" s="80" t="s">
        <v>2394</v>
      </c>
      <c r="C38" s="616" t="s">
        <v>2395</v>
      </c>
      <c r="D38" s="20">
        <v>15847527713</v>
      </c>
      <c r="E38" s="20" t="s">
        <v>104</v>
      </c>
      <c r="F38" s="20"/>
      <c r="G38" s="20">
        <v>91</v>
      </c>
      <c r="H38" s="20"/>
      <c r="I38" s="20"/>
      <c r="J38" s="20">
        <v>15</v>
      </c>
      <c r="K38" s="20">
        <v>3</v>
      </c>
      <c r="L38" s="20">
        <v>2</v>
      </c>
      <c r="M38" s="23">
        <f t="shared" si="0"/>
        <v>90</v>
      </c>
      <c r="N38" s="23">
        <f t="shared" si="1"/>
        <v>58.5</v>
      </c>
      <c r="O38" s="20"/>
      <c r="P38" s="20"/>
      <c r="Q38" s="20"/>
      <c r="R38" s="20">
        <v>150</v>
      </c>
      <c r="S38" s="20"/>
      <c r="T38" s="80" t="s">
        <v>463</v>
      </c>
    </row>
    <row r="39" ht="26.25" customHeight="1" spans="1:20">
      <c r="A39" s="20"/>
      <c r="B39" s="80" t="s">
        <v>2396</v>
      </c>
      <c r="C39" s="616" t="s">
        <v>2395</v>
      </c>
      <c r="D39" s="20">
        <v>15847527713</v>
      </c>
      <c r="E39" s="20" t="s">
        <v>104</v>
      </c>
      <c r="F39" s="20"/>
      <c r="G39" s="20"/>
      <c r="H39" s="20"/>
      <c r="I39" s="20"/>
      <c r="J39" s="20">
        <v>23</v>
      </c>
      <c r="K39" s="20">
        <v>7</v>
      </c>
      <c r="L39" s="20">
        <v>2</v>
      </c>
      <c r="M39" s="23">
        <f t="shared" si="0"/>
        <v>322</v>
      </c>
      <c r="N39" s="23">
        <f t="shared" si="1"/>
        <v>209.3</v>
      </c>
      <c r="O39" s="20"/>
      <c r="P39" s="20"/>
      <c r="Q39" s="20"/>
      <c r="R39" s="20"/>
      <c r="S39" s="20"/>
      <c r="T39" s="80" t="s">
        <v>463</v>
      </c>
    </row>
    <row r="40" ht="26.25" customHeight="1" spans="1:20">
      <c r="A40" s="20">
        <v>26</v>
      </c>
      <c r="B40" s="20" t="s">
        <v>2397</v>
      </c>
      <c r="C40" s="82" t="s">
        <v>2398</v>
      </c>
      <c r="D40" s="20">
        <v>15847538553</v>
      </c>
      <c r="E40" s="20" t="s">
        <v>104</v>
      </c>
      <c r="F40" s="20"/>
      <c r="G40" s="20">
        <v>26</v>
      </c>
      <c r="H40" s="20"/>
      <c r="I40" s="20"/>
      <c r="J40" s="20">
        <v>16</v>
      </c>
      <c r="K40" s="20">
        <v>3</v>
      </c>
      <c r="L40" s="20">
        <v>2</v>
      </c>
      <c r="M40" s="23">
        <f t="shared" si="0"/>
        <v>96</v>
      </c>
      <c r="N40" s="23">
        <f t="shared" si="1"/>
        <v>62.4</v>
      </c>
      <c r="O40" s="20"/>
      <c r="P40" s="20"/>
      <c r="Q40" s="20"/>
      <c r="R40" s="20"/>
      <c r="S40" s="20"/>
      <c r="T40" s="80" t="s">
        <v>463</v>
      </c>
    </row>
    <row r="41" ht="26.25" customHeight="1" spans="1:20">
      <c r="A41" s="20">
        <v>27</v>
      </c>
      <c r="B41" s="20" t="s">
        <v>1574</v>
      </c>
      <c r="C41" s="616" t="s">
        <v>2399</v>
      </c>
      <c r="D41" s="20">
        <v>15934992923</v>
      </c>
      <c r="E41" s="20" t="s">
        <v>104</v>
      </c>
      <c r="F41" s="20"/>
      <c r="G41" s="20">
        <v>21</v>
      </c>
      <c r="H41" s="20"/>
      <c r="I41" s="20"/>
      <c r="J41" s="20">
        <v>14</v>
      </c>
      <c r="K41" s="20">
        <v>3.5</v>
      </c>
      <c r="L41" s="20">
        <v>1.8</v>
      </c>
      <c r="M41" s="23">
        <f t="shared" ref="M41:M60" si="2">J41*K41*L41</f>
        <v>88.2</v>
      </c>
      <c r="N41" s="23">
        <v>57</v>
      </c>
      <c r="O41" s="20"/>
      <c r="P41" s="20"/>
      <c r="Q41" s="20"/>
      <c r="R41" s="20">
        <v>40</v>
      </c>
      <c r="S41" s="20"/>
      <c r="T41" s="25" t="s">
        <v>2343</v>
      </c>
    </row>
    <row r="42" ht="26.25" customHeight="1" spans="1:20">
      <c r="A42" s="20">
        <v>28</v>
      </c>
      <c r="B42" s="214" t="s">
        <v>2400</v>
      </c>
      <c r="C42" s="215" t="s">
        <v>2401</v>
      </c>
      <c r="D42" s="216">
        <v>15804756063</v>
      </c>
      <c r="E42" s="20" t="s">
        <v>104</v>
      </c>
      <c r="F42" s="20"/>
      <c r="G42" s="20"/>
      <c r="H42" s="20">
        <v>302</v>
      </c>
      <c r="I42" s="20"/>
      <c r="J42" s="20">
        <v>20</v>
      </c>
      <c r="K42" s="20">
        <v>4</v>
      </c>
      <c r="L42" s="20">
        <v>1.8</v>
      </c>
      <c r="M42" s="23">
        <f t="shared" si="2"/>
        <v>144</v>
      </c>
      <c r="N42" s="23">
        <f>M42*0.65</f>
        <v>93.6</v>
      </c>
      <c r="O42" s="20"/>
      <c r="P42" s="20"/>
      <c r="Q42" s="20"/>
      <c r="R42" s="20">
        <v>40</v>
      </c>
      <c r="S42" s="20"/>
      <c r="T42" s="25" t="s">
        <v>2343</v>
      </c>
    </row>
    <row r="43" ht="26.25" customHeight="1" spans="1:20">
      <c r="A43" s="20">
        <v>29</v>
      </c>
      <c r="B43" s="20" t="s">
        <v>2402</v>
      </c>
      <c r="C43" s="616" t="s">
        <v>2403</v>
      </c>
      <c r="D43" s="20">
        <v>15947796669</v>
      </c>
      <c r="E43" s="20" t="s">
        <v>104</v>
      </c>
      <c r="F43" s="20"/>
      <c r="G43" s="20">
        <v>79</v>
      </c>
      <c r="H43" s="20"/>
      <c r="I43" s="20"/>
      <c r="J43" s="20">
        <v>24</v>
      </c>
      <c r="K43" s="20">
        <v>4</v>
      </c>
      <c r="L43" s="20">
        <v>2</v>
      </c>
      <c r="M43" s="23">
        <f t="shared" si="2"/>
        <v>192</v>
      </c>
      <c r="N43" s="23">
        <f>M43*0.65</f>
        <v>124.8</v>
      </c>
      <c r="O43" s="20"/>
      <c r="P43" s="20"/>
      <c r="Q43" s="20"/>
      <c r="R43" s="20">
        <v>90</v>
      </c>
      <c r="S43" s="20"/>
      <c r="T43" s="25" t="s">
        <v>2343</v>
      </c>
    </row>
    <row r="44" ht="26.25" customHeight="1" spans="1:20">
      <c r="A44" s="20">
        <v>30</v>
      </c>
      <c r="B44" s="80" t="s">
        <v>2404</v>
      </c>
      <c r="C44" s="616" t="s">
        <v>2405</v>
      </c>
      <c r="D44" s="20">
        <v>13947592458</v>
      </c>
      <c r="E44" s="20" t="s">
        <v>104</v>
      </c>
      <c r="F44" s="20"/>
      <c r="G44" s="20">
        <v>86</v>
      </c>
      <c r="H44" s="20"/>
      <c r="I44" s="20"/>
      <c r="J44" s="20">
        <v>16</v>
      </c>
      <c r="K44" s="20">
        <v>4</v>
      </c>
      <c r="L44" s="20">
        <v>1.8</v>
      </c>
      <c r="M44" s="23">
        <f t="shared" si="2"/>
        <v>115.2</v>
      </c>
      <c r="N44" s="23">
        <v>75</v>
      </c>
      <c r="O44" s="20"/>
      <c r="P44" s="20"/>
      <c r="Q44" s="20"/>
      <c r="R44" s="20">
        <v>110</v>
      </c>
      <c r="S44" s="20"/>
      <c r="T44" s="80" t="s">
        <v>463</v>
      </c>
    </row>
    <row r="45" ht="26.25" customHeight="1" spans="1:20">
      <c r="A45" s="20"/>
      <c r="B45" s="80" t="s">
        <v>2406</v>
      </c>
      <c r="C45" s="616" t="s">
        <v>2405</v>
      </c>
      <c r="D45" s="20">
        <v>13947592458</v>
      </c>
      <c r="E45" s="20" t="s">
        <v>104</v>
      </c>
      <c r="F45" s="20"/>
      <c r="G45" s="20"/>
      <c r="H45" s="20"/>
      <c r="I45" s="20"/>
      <c r="J45" s="20">
        <v>15.3</v>
      </c>
      <c r="K45" s="20">
        <v>3</v>
      </c>
      <c r="L45" s="20">
        <v>2</v>
      </c>
      <c r="M45" s="23">
        <f t="shared" si="2"/>
        <v>91.8</v>
      </c>
      <c r="N45" s="23">
        <v>60</v>
      </c>
      <c r="O45" s="20"/>
      <c r="P45" s="20"/>
      <c r="Q45" s="20"/>
      <c r="R45" s="20"/>
      <c r="S45" s="20"/>
      <c r="T45" s="80" t="s">
        <v>463</v>
      </c>
    </row>
    <row r="46" ht="26.25" customHeight="1" spans="1:20">
      <c r="A46" s="20"/>
      <c r="B46" s="80" t="s">
        <v>2407</v>
      </c>
      <c r="C46" s="616" t="s">
        <v>2405</v>
      </c>
      <c r="D46" s="20">
        <v>13947592458</v>
      </c>
      <c r="E46" s="20" t="s">
        <v>104</v>
      </c>
      <c r="F46" s="20"/>
      <c r="G46" s="20"/>
      <c r="H46" s="20"/>
      <c r="I46" s="20"/>
      <c r="J46" s="20">
        <v>20</v>
      </c>
      <c r="K46" s="20">
        <v>3.2</v>
      </c>
      <c r="L46" s="20">
        <v>2</v>
      </c>
      <c r="M46" s="23">
        <f t="shared" si="2"/>
        <v>128</v>
      </c>
      <c r="N46" s="23">
        <f>M46*0.65</f>
        <v>83.2</v>
      </c>
      <c r="O46" s="20"/>
      <c r="P46" s="20"/>
      <c r="Q46" s="20"/>
      <c r="R46" s="20"/>
      <c r="S46" s="20"/>
      <c r="T46" s="80" t="s">
        <v>463</v>
      </c>
    </row>
    <row r="47" ht="26.25" customHeight="1" spans="1:20">
      <c r="A47" s="20">
        <v>31</v>
      </c>
      <c r="B47" s="80" t="s">
        <v>2408</v>
      </c>
      <c r="C47" s="616" t="s">
        <v>2409</v>
      </c>
      <c r="D47" s="20">
        <v>13634758246</v>
      </c>
      <c r="E47" s="20" t="s">
        <v>104</v>
      </c>
      <c r="F47" s="20"/>
      <c r="G47" s="20">
        <v>45</v>
      </c>
      <c r="H47" s="20"/>
      <c r="I47" s="20"/>
      <c r="J47" s="20">
        <v>18.6</v>
      </c>
      <c r="K47" s="20">
        <v>3.5</v>
      </c>
      <c r="L47" s="20">
        <v>2</v>
      </c>
      <c r="M47" s="23">
        <f t="shared" si="2"/>
        <v>130.2</v>
      </c>
      <c r="N47" s="23">
        <v>85</v>
      </c>
      <c r="O47" s="20"/>
      <c r="P47" s="20"/>
      <c r="Q47" s="20"/>
      <c r="R47" s="20">
        <v>60</v>
      </c>
      <c r="S47" s="20"/>
      <c r="T47" s="25" t="s">
        <v>2343</v>
      </c>
    </row>
    <row r="48" ht="26.25" customHeight="1" spans="1:20">
      <c r="A48" s="20"/>
      <c r="B48" s="80" t="s">
        <v>2410</v>
      </c>
      <c r="C48" s="616" t="s">
        <v>2409</v>
      </c>
      <c r="D48" s="20">
        <v>13634758246</v>
      </c>
      <c r="E48" s="20" t="s">
        <v>104</v>
      </c>
      <c r="F48" s="20"/>
      <c r="G48" s="20"/>
      <c r="H48" s="20"/>
      <c r="I48" s="20"/>
      <c r="J48" s="20">
        <v>17</v>
      </c>
      <c r="K48" s="20">
        <v>3.8</v>
      </c>
      <c r="L48" s="20">
        <v>2</v>
      </c>
      <c r="M48" s="23">
        <f t="shared" si="2"/>
        <v>129.2</v>
      </c>
      <c r="N48" s="23">
        <v>84</v>
      </c>
      <c r="O48" s="20"/>
      <c r="P48" s="20"/>
      <c r="Q48" s="20"/>
      <c r="R48" s="20"/>
      <c r="S48" s="20"/>
      <c r="T48" s="25" t="s">
        <v>2343</v>
      </c>
    </row>
    <row r="49" ht="26.25" customHeight="1" spans="1:20">
      <c r="A49" s="20">
        <v>32</v>
      </c>
      <c r="B49" s="217" t="s">
        <v>2411</v>
      </c>
      <c r="C49" s="218" t="s">
        <v>2412</v>
      </c>
      <c r="D49" s="219">
        <v>15134738053</v>
      </c>
      <c r="E49" s="20" t="s">
        <v>143</v>
      </c>
      <c r="F49" s="20"/>
      <c r="G49" s="20">
        <v>10</v>
      </c>
      <c r="H49" s="20"/>
      <c r="I49" s="20"/>
      <c r="J49" s="20">
        <v>8</v>
      </c>
      <c r="K49" s="20">
        <v>3</v>
      </c>
      <c r="L49" s="20">
        <v>1.8</v>
      </c>
      <c r="M49" s="23">
        <f t="shared" si="2"/>
        <v>43.2</v>
      </c>
      <c r="N49" s="23">
        <v>28</v>
      </c>
      <c r="O49" s="20"/>
      <c r="P49" s="20"/>
      <c r="Q49" s="20"/>
      <c r="R49" s="20">
        <v>15</v>
      </c>
      <c r="S49" s="20"/>
      <c r="T49" s="25" t="s">
        <v>2343</v>
      </c>
    </row>
    <row r="50" ht="26.25" customHeight="1" spans="1:20">
      <c r="A50" s="20">
        <v>33</v>
      </c>
      <c r="B50" s="80" t="s">
        <v>2413</v>
      </c>
      <c r="C50" s="616" t="s">
        <v>2414</v>
      </c>
      <c r="D50" s="20">
        <v>15847555507</v>
      </c>
      <c r="E50" s="20" t="s">
        <v>104</v>
      </c>
      <c r="F50" s="20"/>
      <c r="G50" s="20">
        <v>52</v>
      </c>
      <c r="H50" s="20"/>
      <c r="I50" s="20"/>
      <c r="J50" s="20">
        <v>17</v>
      </c>
      <c r="K50" s="20">
        <v>4</v>
      </c>
      <c r="L50" s="20">
        <v>1.8</v>
      </c>
      <c r="M50" s="23">
        <f t="shared" si="2"/>
        <v>122.4</v>
      </c>
      <c r="N50" s="23">
        <v>80</v>
      </c>
      <c r="O50" s="20"/>
      <c r="P50" s="20"/>
      <c r="Q50" s="20"/>
      <c r="R50" s="20">
        <v>75</v>
      </c>
      <c r="S50" s="20"/>
      <c r="T50" s="25" t="s">
        <v>2343</v>
      </c>
    </row>
    <row r="51" ht="26.25" customHeight="1" spans="1:20">
      <c r="A51" s="20"/>
      <c r="B51" s="80" t="s">
        <v>2415</v>
      </c>
      <c r="C51" s="616" t="s">
        <v>2414</v>
      </c>
      <c r="D51" s="20">
        <v>15847555507</v>
      </c>
      <c r="E51" s="20" t="s">
        <v>104</v>
      </c>
      <c r="F51" s="20"/>
      <c r="G51" s="20"/>
      <c r="H51" s="20"/>
      <c r="I51" s="20"/>
      <c r="J51" s="20">
        <v>16</v>
      </c>
      <c r="K51" s="20">
        <v>3.4</v>
      </c>
      <c r="L51" s="20">
        <v>2</v>
      </c>
      <c r="M51" s="23">
        <f t="shared" si="2"/>
        <v>108.8</v>
      </c>
      <c r="N51" s="23">
        <v>71</v>
      </c>
      <c r="O51" s="20"/>
      <c r="P51" s="20"/>
      <c r="Q51" s="20"/>
      <c r="R51" s="20"/>
      <c r="S51" s="20"/>
      <c r="T51" s="25" t="s">
        <v>2343</v>
      </c>
    </row>
    <row r="52" ht="26.25" customHeight="1" spans="1:20">
      <c r="A52" s="20">
        <v>34</v>
      </c>
      <c r="B52" s="20" t="s">
        <v>2416</v>
      </c>
      <c r="C52" s="616" t="s">
        <v>2417</v>
      </c>
      <c r="D52" s="20">
        <v>15804751894</v>
      </c>
      <c r="E52" s="20" t="s">
        <v>104</v>
      </c>
      <c r="F52" s="20"/>
      <c r="G52" s="20">
        <v>10</v>
      </c>
      <c r="H52" s="20"/>
      <c r="I52" s="20"/>
      <c r="J52" s="20">
        <v>15</v>
      </c>
      <c r="K52" s="20">
        <v>3.6</v>
      </c>
      <c r="L52" s="20">
        <v>1.8</v>
      </c>
      <c r="M52" s="23">
        <f t="shared" si="2"/>
        <v>97.2</v>
      </c>
      <c r="N52" s="23">
        <v>63</v>
      </c>
      <c r="O52" s="20"/>
      <c r="P52" s="20"/>
      <c r="Q52" s="20"/>
      <c r="R52" s="20">
        <v>40</v>
      </c>
      <c r="S52" s="20"/>
      <c r="T52" s="25" t="s">
        <v>2343</v>
      </c>
    </row>
    <row r="53" ht="26.25" customHeight="1" spans="1:20">
      <c r="A53" s="20">
        <v>35</v>
      </c>
      <c r="B53" s="20" t="s">
        <v>2418</v>
      </c>
      <c r="C53" s="82" t="s">
        <v>2419</v>
      </c>
      <c r="D53" s="20">
        <v>15750473256</v>
      </c>
      <c r="E53" s="20" t="s">
        <v>104</v>
      </c>
      <c r="F53" s="20"/>
      <c r="G53" s="20">
        <v>30</v>
      </c>
      <c r="H53" s="20"/>
      <c r="I53" s="20"/>
      <c r="J53" s="20">
        <v>13</v>
      </c>
      <c r="K53" s="20">
        <v>4.3</v>
      </c>
      <c r="L53" s="20">
        <v>1.9</v>
      </c>
      <c r="M53" s="23">
        <f t="shared" si="2"/>
        <v>106.21</v>
      </c>
      <c r="N53" s="23">
        <v>69</v>
      </c>
      <c r="O53" s="20"/>
      <c r="P53" s="20"/>
      <c r="Q53" s="20"/>
      <c r="R53" s="20">
        <v>45</v>
      </c>
      <c r="S53" s="20"/>
      <c r="T53" s="25" t="s">
        <v>2343</v>
      </c>
    </row>
    <row r="54" ht="26.25" customHeight="1" spans="1:20">
      <c r="A54" s="20">
        <v>36</v>
      </c>
      <c r="B54" s="20" t="s">
        <v>2420</v>
      </c>
      <c r="C54" s="616" t="s">
        <v>2421</v>
      </c>
      <c r="D54" s="20">
        <v>13948136723</v>
      </c>
      <c r="E54" s="20" t="s">
        <v>104</v>
      </c>
      <c r="F54" s="20"/>
      <c r="G54" s="20">
        <v>30</v>
      </c>
      <c r="H54" s="20"/>
      <c r="I54" s="20"/>
      <c r="J54" s="20">
        <v>15</v>
      </c>
      <c r="K54" s="20">
        <v>4</v>
      </c>
      <c r="L54" s="20">
        <v>2</v>
      </c>
      <c r="M54" s="23">
        <f t="shared" si="2"/>
        <v>120</v>
      </c>
      <c r="N54" s="23">
        <f>M54*0.65</f>
        <v>78</v>
      </c>
      <c r="O54" s="20"/>
      <c r="P54" s="20"/>
      <c r="Q54" s="20"/>
      <c r="R54" s="20">
        <v>30</v>
      </c>
      <c r="S54" s="20"/>
      <c r="T54" s="25" t="s">
        <v>2343</v>
      </c>
    </row>
    <row r="55" ht="26.25" customHeight="1" spans="1:20">
      <c r="A55" s="20">
        <v>37</v>
      </c>
      <c r="B55" s="20" t="s">
        <v>2422</v>
      </c>
      <c r="C55" s="616" t="s">
        <v>2423</v>
      </c>
      <c r="D55" s="20">
        <v>15148774589</v>
      </c>
      <c r="E55" s="20" t="s">
        <v>104</v>
      </c>
      <c r="F55" s="20"/>
      <c r="G55" s="20">
        <v>65</v>
      </c>
      <c r="H55" s="20"/>
      <c r="I55" s="20"/>
      <c r="J55" s="20">
        <v>18</v>
      </c>
      <c r="K55" s="20">
        <v>4</v>
      </c>
      <c r="L55" s="20">
        <v>2</v>
      </c>
      <c r="M55" s="23">
        <f t="shared" si="2"/>
        <v>144</v>
      </c>
      <c r="N55" s="23">
        <f>M55*0.65</f>
        <v>93.6</v>
      </c>
      <c r="O55" s="20"/>
      <c r="P55" s="20"/>
      <c r="Q55" s="20"/>
      <c r="R55" s="20">
        <v>88</v>
      </c>
      <c r="S55" s="20"/>
      <c r="T55" s="25" t="s">
        <v>2343</v>
      </c>
    </row>
    <row r="56" ht="26.25" customHeight="1" spans="1:20">
      <c r="A56" s="20">
        <v>38</v>
      </c>
      <c r="B56" s="20" t="s">
        <v>2424</v>
      </c>
      <c r="C56" s="616" t="s">
        <v>2425</v>
      </c>
      <c r="D56" s="20">
        <v>18347566451</v>
      </c>
      <c r="E56" s="20" t="s">
        <v>104</v>
      </c>
      <c r="F56" s="20"/>
      <c r="G56" s="20">
        <v>20</v>
      </c>
      <c r="H56" s="20">
        <v>30</v>
      </c>
      <c r="I56" s="20"/>
      <c r="J56" s="20">
        <v>12</v>
      </c>
      <c r="K56" s="20">
        <v>4.4</v>
      </c>
      <c r="L56" s="20">
        <v>2</v>
      </c>
      <c r="M56" s="23">
        <f t="shared" si="2"/>
        <v>105.6</v>
      </c>
      <c r="N56" s="23">
        <v>69</v>
      </c>
      <c r="O56" s="20"/>
      <c r="P56" s="20"/>
      <c r="Q56" s="20"/>
      <c r="R56" s="20">
        <v>75</v>
      </c>
      <c r="S56" s="20"/>
      <c r="T56" s="25" t="s">
        <v>2343</v>
      </c>
    </row>
    <row r="57" ht="26.25" customHeight="1" spans="1:20">
      <c r="A57" s="20">
        <v>39</v>
      </c>
      <c r="B57" s="20" t="s">
        <v>2426</v>
      </c>
      <c r="C57" s="616" t="s">
        <v>2427</v>
      </c>
      <c r="D57" s="20">
        <v>13754058413</v>
      </c>
      <c r="E57" s="20" t="s">
        <v>104</v>
      </c>
      <c r="F57" s="20"/>
      <c r="G57" s="20">
        <v>36</v>
      </c>
      <c r="H57" s="20"/>
      <c r="I57" s="20"/>
      <c r="J57" s="20">
        <v>15</v>
      </c>
      <c r="K57" s="20">
        <v>4</v>
      </c>
      <c r="L57" s="20">
        <v>2</v>
      </c>
      <c r="M57" s="23">
        <f t="shared" si="2"/>
        <v>120</v>
      </c>
      <c r="N57" s="23">
        <f>M57*0.65</f>
        <v>78</v>
      </c>
      <c r="O57" s="20"/>
      <c r="P57" s="20"/>
      <c r="Q57" s="20"/>
      <c r="R57" s="20">
        <v>78</v>
      </c>
      <c r="S57" s="20"/>
      <c r="T57" s="25" t="s">
        <v>2343</v>
      </c>
    </row>
    <row r="58" ht="26.25" customHeight="1" spans="1:20">
      <c r="A58" s="20">
        <v>40</v>
      </c>
      <c r="B58" s="20" t="s">
        <v>2428</v>
      </c>
      <c r="C58" s="616" t="s">
        <v>2429</v>
      </c>
      <c r="D58" s="20">
        <v>15848851857</v>
      </c>
      <c r="E58" s="20" t="s">
        <v>104</v>
      </c>
      <c r="F58" s="20"/>
      <c r="G58" s="20">
        <v>24</v>
      </c>
      <c r="H58" s="20"/>
      <c r="I58" s="20"/>
      <c r="J58" s="20">
        <v>11</v>
      </c>
      <c r="K58" s="20">
        <v>3.3</v>
      </c>
      <c r="L58" s="20">
        <v>2</v>
      </c>
      <c r="M58" s="23">
        <f t="shared" si="2"/>
        <v>72.6</v>
      </c>
      <c r="N58" s="23">
        <v>47</v>
      </c>
      <c r="O58" s="20"/>
      <c r="P58" s="20"/>
      <c r="Q58" s="20"/>
      <c r="R58" s="20">
        <v>30</v>
      </c>
      <c r="S58" s="20"/>
      <c r="T58" s="25" t="s">
        <v>2343</v>
      </c>
    </row>
    <row r="59" ht="26.25" customHeight="1" spans="1:20">
      <c r="A59" s="20">
        <v>41</v>
      </c>
      <c r="B59" s="20" t="s">
        <v>2430</v>
      </c>
      <c r="C59" s="616" t="s">
        <v>2431</v>
      </c>
      <c r="D59" s="20">
        <v>13488585078</v>
      </c>
      <c r="E59" s="20" t="s">
        <v>104</v>
      </c>
      <c r="F59" s="20"/>
      <c r="G59" s="20">
        <v>34</v>
      </c>
      <c r="H59" s="20"/>
      <c r="I59" s="20"/>
      <c r="J59" s="20">
        <v>20</v>
      </c>
      <c r="K59" s="20">
        <v>4.2</v>
      </c>
      <c r="L59" s="20">
        <v>2</v>
      </c>
      <c r="M59" s="23">
        <f t="shared" si="2"/>
        <v>168</v>
      </c>
      <c r="N59" s="23">
        <f>M59*0.65</f>
        <v>109.2</v>
      </c>
      <c r="O59" s="20"/>
      <c r="P59" s="20"/>
      <c r="Q59" s="20"/>
      <c r="R59" s="20">
        <v>60</v>
      </c>
      <c r="S59" s="20"/>
      <c r="T59" s="25" t="s">
        <v>2343</v>
      </c>
    </row>
    <row r="60" ht="26.25" customHeight="1" spans="1:20">
      <c r="A60" s="20">
        <v>42</v>
      </c>
      <c r="B60" s="20" t="s">
        <v>2432</v>
      </c>
      <c r="C60" s="83" t="s">
        <v>2433</v>
      </c>
      <c r="D60" s="20">
        <v>13848053679</v>
      </c>
      <c r="E60" s="20" t="s">
        <v>104</v>
      </c>
      <c r="F60" s="20"/>
      <c r="G60" s="20">
        <v>7</v>
      </c>
      <c r="H60" s="20"/>
      <c r="I60" s="20"/>
      <c r="J60" s="20">
        <v>9</v>
      </c>
      <c r="K60" s="20">
        <v>3</v>
      </c>
      <c r="L60" s="20">
        <v>1.5</v>
      </c>
      <c r="M60" s="23">
        <f t="shared" si="2"/>
        <v>40.5</v>
      </c>
      <c r="N60" s="23">
        <v>26</v>
      </c>
      <c r="O60" s="20"/>
      <c r="P60" s="20"/>
      <c r="Q60" s="20"/>
      <c r="R60" s="20">
        <v>15</v>
      </c>
      <c r="S60" s="20"/>
      <c r="T60" s="25" t="s">
        <v>2343</v>
      </c>
    </row>
    <row r="61" s="28" customFormat="1" ht="26.25" customHeight="1" spans="1:20">
      <c r="A61" s="16" t="s">
        <v>72</v>
      </c>
      <c r="B61" s="17"/>
      <c r="C61" s="17"/>
      <c r="D61" s="18"/>
      <c r="E61" s="19"/>
      <c r="F61" s="19">
        <f>SUM(F8:F60)</f>
        <v>0</v>
      </c>
      <c r="G61" s="19">
        <f>SUM(G7:G60)</f>
        <v>1590</v>
      </c>
      <c r="H61" s="19">
        <f>SUM(H7:H60)</f>
        <v>594</v>
      </c>
      <c r="I61" s="19"/>
      <c r="J61" s="19"/>
      <c r="K61" s="19"/>
      <c r="L61" s="19"/>
      <c r="M61" s="19">
        <f>SUM(M7:M60)</f>
        <v>7016.516</v>
      </c>
      <c r="N61" s="19">
        <f>SUM(N7:N60)</f>
        <v>4563</v>
      </c>
      <c r="O61" s="19"/>
      <c r="P61" s="19"/>
      <c r="Q61" s="19"/>
      <c r="R61" s="19">
        <f>SUM(R7:R60)</f>
        <v>2299</v>
      </c>
      <c r="S61" s="19"/>
      <c r="T61" s="26"/>
    </row>
    <row r="62" ht="21" customHeight="1" spans="2:2">
      <c r="B62" s="89" t="s">
        <v>2434</v>
      </c>
    </row>
    <row r="63" ht="32.25" customHeight="1" spans="2:2">
      <c r="B63" t="s">
        <v>116</v>
      </c>
    </row>
    <row r="64" ht="14.25" spans="2:4">
      <c r="B64" s="95" t="s">
        <v>688</v>
      </c>
      <c r="C64" s="220"/>
      <c r="D64" s="95"/>
    </row>
    <row r="65" ht="14.25" spans="2:4">
      <c r="B65" s="95" t="s">
        <v>689</v>
      </c>
      <c r="C65" s="220"/>
      <c r="D65" s="95"/>
    </row>
  </sheetData>
  <mergeCells count="20">
    <mergeCell ref="B2:T2"/>
    <mergeCell ref="F4:H4"/>
    <mergeCell ref="I4:Q4"/>
    <mergeCell ref="R4:S4"/>
    <mergeCell ref="J5:N5"/>
    <mergeCell ref="O5:P5"/>
    <mergeCell ref="A61:D61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7"/>
  </dataValidations>
  <pageMargins left="0.279166666666667" right="0.209027777777778" top="0.196527777777778" bottom="0.313888888888889" header="0.196527777777778" footer="0.313888888888889"/>
  <pageSetup paperSize="9" scale="86" orientation="landscape" horizontalDpi="200" verticalDpi="3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1"/>
  <sheetViews>
    <sheetView view="pageBreakPreview" zoomScale="90" zoomScaleNormal="100" topLeftCell="B13" workbookViewId="0">
      <selection activeCell="AC26" sqref="AC26"/>
    </sheetView>
  </sheetViews>
  <sheetFormatPr defaultColWidth="9.90833333333333" defaultRowHeight="13.5"/>
  <cols>
    <col min="1" max="1" width="6.625" style="190" customWidth="1"/>
    <col min="2" max="2" width="11.1083333333333" style="190" customWidth="1"/>
    <col min="3" max="3" width="15.975" style="190" customWidth="1"/>
    <col min="4" max="4" width="14.7166666666667" style="190" customWidth="1"/>
    <col min="5" max="9" width="5.875" style="190" customWidth="1"/>
    <col min="10" max="10" width="15" style="190" customWidth="1"/>
    <col min="11" max="14" width="9.375" style="190" customWidth="1"/>
    <col min="15" max="15" width="5.26666666666667" style="190" customWidth="1"/>
    <col min="16" max="16" width="3.325" style="190" customWidth="1"/>
    <col min="17" max="17" width="11" style="190" customWidth="1"/>
    <col min="18" max="18" width="8.24166666666667" style="190" customWidth="1"/>
    <col min="19" max="19" width="5.24166666666667" style="190" customWidth="1"/>
    <col min="20" max="20" width="8" style="190" customWidth="1"/>
    <col min="21" max="16384" width="9.90833333333333" style="190"/>
  </cols>
  <sheetData>
    <row r="1" ht="15.75" customHeight="1" spans="2:2">
      <c r="B1" s="190" t="s">
        <v>77</v>
      </c>
    </row>
    <row r="2" ht="26" customHeight="1" spans="2:20">
      <c r="B2" s="191" t="s">
        <v>78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ht="24.95" customHeight="1" spans="2:19">
      <c r="B3" s="192" t="s">
        <v>79</v>
      </c>
      <c r="C3" s="192"/>
      <c r="E3" s="193"/>
      <c r="F3" s="193"/>
      <c r="G3" s="192" t="s">
        <v>2435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="187" customFormat="1" ht="21" customHeight="1" spans="1:21">
      <c r="A4" s="194" t="s">
        <v>423</v>
      </c>
      <c r="B4" s="6" t="s">
        <v>81</v>
      </c>
      <c r="C4" s="7" t="s">
        <v>82</v>
      </c>
      <c r="D4" s="6" t="s">
        <v>83</v>
      </c>
      <c r="E4" s="8" t="s">
        <v>84</v>
      </c>
      <c r="F4" s="6" t="s">
        <v>6</v>
      </c>
      <c r="G4" s="6"/>
      <c r="H4" s="6"/>
      <c r="I4" s="199" t="s">
        <v>8</v>
      </c>
      <c r="J4" s="200"/>
      <c r="K4" s="200"/>
      <c r="L4" s="200"/>
      <c r="M4" s="200"/>
      <c r="N4" s="200"/>
      <c r="O4" s="200"/>
      <c r="P4" s="200"/>
      <c r="Q4" s="203"/>
      <c r="R4" s="137" t="s">
        <v>424</v>
      </c>
      <c r="S4" s="137"/>
      <c r="T4" s="137" t="s">
        <v>86</v>
      </c>
      <c r="U4" s="194" t="s">
        <v>1862</v>
      </c>
    </row>
    <row r="5" s="187" customFormat="1" ht="21" customHeight="1" spans="1:21">
      <c r="A5" s="194"/>
      <c r="B5" s="6"/>
      <c r="C5" s="9"/>
      <c r="D5" s="6"/>
      <c r="E5" s="8"/>
      <c r="F5" s="8" t="s">
        <v>87</v>
      </c>
      <c r="G5" s="8" t="s">
        <v>88</v>
      </c>
      <c r="H5" s="8" t="s">
        <v>89</v>
      </c>
      <c r="I5" s="6" t="s">
        <v>15</v>
      </c>
      <c r="J5" s="6" t="s">
        <v>94</v>
      </c>
      <c r="K5" s="6"/>
      <c r="L5" s="6"/>
      <c r="M5" s="6"/>
      <c r="N5" s="6"/>
      <c r="O5" s="8" t="s">
        <v>95</v>
      </c>
      <c r="P5" s="8"/>
      <c r="Q5" s="8" t="s">
        <v>18</v>
      </c>
      <c r="R5" s="8" t="s">
        <v>19</v>
      </c>
      <c r="S5" s="8" t="s">
        <v>20</v>
      </c>
      <c r="T5" s="137"/>
      <c r="U5" s="194"/>
    </row>
    <row r="6" s="187" customFormat="1" ht="51" customHeight="1" spans="1:21">
      <c r="A6" s="194"/>
      <c r="B6" s="6"/>
      <c r="C6" s="10"/>
      <c r="D6" s="6"/>
      <c r="E6" s="8"/>
      <c r="F6" s="8"/>
      <c r="G6" s="8"/>
      <c r="H6" s="8"/>
      <c r="I6" s="6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137"/>
      <c r="U6" s="194"/>
    </row>
    <row r="7" s="188" customFormat="1" ht="37" customHeight="1" spans="1:21">
      <c r="A7" s="195">
        <v>1</v>
      </c>
      <c r="B7" s="196" t="s">
        <v>2436</v>
      </c>
      <c r="C7" s="617" t="s">
        <v>2437</v>
      </c>
      <c r="D7" s="196">
        <v>15949443682</v>
      </c>
      <c r="E7" s="198" t="s">
        <v>104</v>
      </c>
      <c r="F7" s="198"/>
      <c r="G7" s="198">
        <v>29</v>
      </c>
      <c r="H7" s="198"/>
      <c r="I7" s="196"/>
      <c r="J7" s="198">
        <v>15</v>
      </c>
      <c r="K7" s="201">
        <v>5</v>
      </c>
      <c r="L7" s="201">
        <v>2.5</v>
      </c>
      <c r="M7" s="23">
        <f>J7*K7*L7</f>
        <v>187.5</v>
      </c>
      <c r="N7" s="23">
        <v>122</v>
      </c>
      <c r="O7" s="202"/>
      <c r="P7" s="202"/>
      <c r="Q7" s="202">
        <f t="shared" ref="Q7:Q10" si="0">N7+P7</f>
        <v>122</v>
      </c>
      <c r="R7" s="204">
        <v>12</v>
      </c>
      <c r="S7" s="204"/>
      <c r="T7" s="205" t="s">
        <v>466</v>
      </c>
      <c r="U7" s="206"/>
    </row>
    <row r="8" s="187" customFormat="1" ht="37" customHeight="1" spans="1:21">
      <c r="A8" s="194">
        <v>2</v>
      </c>
      <c r="B8" s="6" t="s">
        <v>2438</v>
      </c>
      <c r="C8" s="10" t="s">
        <v>2439</v>
      </c>
      <c r="D8" s="6">
        <v>15149917833</v>
      </c>
      <c r="E8" s="8" t="s">
        <v>104</v>
      </c>
      <c r="F8" s="8"/>
      <c r="G8" s="8">
        <v>32</v>
      </c>
      <c r="H8" s="8"/>
      <c r="I8" s="6"/>
      <c r="J8" s="135">
        <v>20</v>
      </c>
      <c r="K8" s="135">
        <v>5</v>
      </c>
      <c r="L8" s="135">
        <v>2.5</v>
      </c>
      <c r="M8" s="23">
        <f t="shared" ref="M8:M26" si="1">J8*K8*L8</f>
        <v>250</v>
      </c>
      <c r="N8" s="23">
        <f t="shared" ref="N8:N26" si="2">M8*0.65</f>
        <v>162.5</v>
      </c>
      <c r="O8" s="135"/>
      <c r="P8" s="135"/>
      <c r="Q8" s="135">
        <f t="shared" si="0"/>
        <v>162.5</v>
      </c>
      <c r="R8" s="8">
        <v>15</v>
      </c>
      <c r="S8" s="8"/>
      <c r="T8" s="137" t="s">
        <v>466</v>
      </c>
      <c r="U8" s="207"/>
    </row>
    <row r="9" s="187" customFormat="1" ht="37" customHeight="1" spans="1:21">
      <c r="A9" s="194">
        <v>3</v>
      </c>
      <c r="B9" s="6" t="s">
        <v>2440</v>
      </c>
      <c r="C9" s="618" t="s">
        <v>2441</v>
      </c>
      <c r="D9" s="6">
        <v>13514755103</v>
      </c>
      <c r="E9" s="8" t="s">
        <v>104</v>
      </c>
      <c r="F9" s="8"/>
      <c r="G9" s="8">
        <v>42</v>
      </c>
      <c r="H9" s="8"/>
      <c r="I9" s="6"/>
      <c r="J9" s="135">
        <v>20</v>
      </c>
      <c r="K9" s="135">
        <v>5</v>
      </c>
      <c r="L9" s="135">
        <v>2.5</v>
      </c>
      <c r="M9" s="23">
        <f t="shared" si="1"/>
        <v>250</v>
      </c>
      <c r="N9" s="23">
        <f t="shared" si="2"/>
        <v>162.5</v>
      </c>
      <c r="O9" s="135"/>
      <c r="P9" s="135"/>
      <c r="Q9" s="135">
        <f t="shared" si="0"/>
        <v>162.5</v>
      </c>
      <c r="R9" s="8">
        <v>15</v>
      </c>
      <c r="S9" s="8"/>
      <c r="T9" s="137" t="s">
        <v>466</v>
      </c>
      <c r="U9" s="207"/>
    </row>
    <row r="10" s="187" customFormat="1" ht="37" customHeight="1" spans="1:21">
      <c r="A10" s="194">
        <v>4</v>
      </c>
      <c r="B10" s="6" t="s">
        <v>2442</v>
      </c>
      <c r="C10" s="618" t="s">
        <v>2443</v>
      </c>
      <c r="D10" s="6">
        <v>15047471749</v>
      </c>
      <c r="E10" s="8" t="s">
        <v>104</v>
      </c>
      <c r="F10" s="8"/>
      <c r="G10" s="8"/>
      <c r="H10" s="8">
        <v>260</v>
      </c>
      <c r="I10" s="6"/>
      <c r="J10" s="135">
        <v>14</v>
      </c>
      <c r="K10" s="135">
        <v>5</v>
      </c>
      <c r="L10" s="135">
        <v>2.5</v>
      </c>
      <c r="M10" s="23">
        <f t="shared" si="1"/>
        <v>175</v>
      </c>
      <c r="N10" s="23">
        <v>114</v>
      </c>
      <c r="O10" s="135"/>
      <c r="P10" s="135"/>
      <c r="Q10" s="135">
        <f t="shared" si="0"/>
        <v>114</v>
      </c>
      <c r="R10" s="8">
        <v>10</v>
      </c>
      <c r="S10" s="8"/>
      <c r="T10" s="137" t="s">
        <v>466</v>
      </c>
      <c r="U10" s="207"/>
    </row>
    <row r="11" s="187" customFormat="1" ht="37" customHeight="1" spans="1:21">
      <c r="A11" s="194">
        <v>5</v>
      </c>
      <c r="B11" s="6" t="s">
        <v>2444</v>
      </c>
      <c r="C11" s="618" t="s">
        <v>2445</v>
      </c>
      <c r="D11" s="6">
        <v>15047459910</v>
      </c>
      <c r="E11" s="8" t="s">
        <v>104</v>
      </c>
      <c r="F11" s="8"/>
      <c r="G11" s="8"/>
      <c r="H11" s="8"/>
      <c r="I11" s="6"/>
      <c r="J11" s="135">
        <v>13</v>
      </c>
      <c r="K11" s="135">
        <v>5</v>
      </c>
      <c r="L11" s="135">
        <v>2.5</v>
      </c>
      <c r="M11" s="23">
        <f t="shared" si="1"/>
        <v>162.5</v>
      </c>
      <c r="N11" s="23">
        <v>106</v>
      </c>
      <c r="O11" s="135"/>
      <c r="P11" s="135"/>
      <c r="Q11" s="135">
        <v>106</v>
      </c>
      <c r="R11" s="8">
        <v>10</v>
      </c>
      <c r="S11" s="8"/>
      <c r="T11" s="137"/>
      <c r="U11" s="207"/>
    </row>
    <row r="12" s="187" customFormat="1" ht="37" customHeight="1" spans="1:21">
      <c r="A12" s="194">
        <v>6</v>
      </c>
      <c r="B12" s="6" t="s">
        <v>2446</v>
      </c>
      <c r="C12" s="618" t="s">
        <v>2447</v>
      </c>
      <c r="D12" s="6">
        <v>15848538613</v>
      </c>
      <c r="E12" s="8" t="s">
        <v>104</v>
      </c>
      <c r="F12" s="8"/>
      <c r="G12" s="8">
        <v>25</v>
      </c>
      <c r="H12" s="8">
        <v>75</v>
      </c>
      <c r="I12" s="6"/>
      <c r="J12" s="135">
        <v>20</v>
      </c>
      <c r="K12" s="135">
        <v>4</v>
      </c>
      <c r="L12" s="135">
        <v>2.5</v>
      </c>
      <c r="M12" s="23">
        <f t="shared" si="1"/>
        <v>200</v>
      </c>
      <c r="N12" s="23">
        <f t="shared" si="2"/>
        <v>130</v>
      </c>
      <c r="O12" s="135"/>
      <c r="P12" s="135"/>
      <c r="Q12" s="135">
        <f t="shared" ref="Q12:Q19" si="3">N12+P12</f>
        <v>130</v>
      </c>
      <c r="R12" s="8">
        <v>12</v>
      </c>
      <c r="S12" s="8"/>
      <c r="T12" s="137" t="s">
        <v>466</v>
      </c>
      <c r="U12" s="207"/>
    </row>
    <row r="13" s="187" customFormat="1" ht="37" customHeight="1" spans="1:21">
      <c r="A13" s="194">
        <v>7</v>
      </c>
      <c r="B13" s="6" t="s">
        <v>2448</v>
      </c>
      <c r="C13" s="10" t="s">
        <v>2449</v>
      </c>
      <c r="D13" s="6">
        <v>15848537427</v>
      </c>
      <c r="E13" s="8" t="s">
        <v>104</v>
      </c>
      <c r="F13" s="8"/>
      <c r="G13" s="8">
        <v>3</v>
      </c>
      <c r="H13" s="8">
        <v>65</v>
      </c>
      <c r="I13" s="6"/>
      <c r="J13" s="135">
        <v>12</v>
      </c>
      <c r="K13" s="135">
        <v>4</v>
      </c>
      <c r="L13" s="135">
        <v>2.2</v>
      </c>
      <c r="M13" s="23">
        <f t="shared" si="1"/>
        <v>105.6</v>
      </c>
      <c r="N13" s="23">
        <v>69</v>
      </c>
      <c r="O13" s="135"/>
      <c r="P13" s="135"/>
      <c r="Q13" s="135">
        <f t="shared" si="3"/>
        <v>69</v>
      </c>
      <c r="R13" s="8">
        <v>8</v>
      </c>
      <c r="S13" s="8"/>
      <c r="T13" s="137" t="s">
        <v>466</v>
      </c>
      <c r="U13" s="207"/>
    </row>
    <row r="14" s="187" customFormat="1" ht="37" customHeight="1" spans="1:21">
      <c r="A14" s="194">
        <v>8</v>
      </c>
      <c r="B14" s="6" t="s">
        <v>2450</v>
      </c>
      <c r="C14" s="618" t="s">
        <v>2451</v>
      </c>
      <c r="D14" s="6">
        <v>13488585201</v>
      </c>
      <c r="E14" s="8" t="s">
        <v>104</v>
      </c>
      <c r="F14" s="8"/>
      <c r="G14" s="8">
        <v>23</v>
      </c>
      <c r="H14" s="8"/>
      <c r="I14" s="6"/>
      <c r="J14" s="135">
        <v>16</v>
      </c>
      <c r="K14" s="135">
        <v>4.5</v>
      </c>
      <c r="L14" s="135">
        <v>2.5</v>
      </c>
      <c r="M14" s="23">
        <f t="shared" si="1"/>
        <v>180</v>
      </c>
      <c r="N14" s="23">
        <f t="shared" si="2"/>
        <v>117</v>
      </c>
      <c r="O14" s="135"/>
      <c r="P14" s="135"/>
      <c r="Q14" s="135">
        <f t="shared" si="3"/>
        <v>117</v>
      </c>
      <c r="R14" s="8">
        <v>12</v>
      </c>
      <c r="S14" s="8"/>
      <c r="T14" s="137" t="s">
        <v>466</v>
      </c>
      <c r="U14" s="207"/>
    </row>
    <row r="15" s="187" customFormat="1" ht="37" customHeight="1" spans="1:21">
      <c r="A15" s="194">
        <v>9</v>
      </c>
      <c r="B15" s="6" t="s">
        <v>1398</v>
      </c>
      <c r="C15" s="618" t="s">
        <v>2452</v>
      </c>
      <c r="D15" s="6">
        <v>13947585170</v>
      </c>
      <c r="E15" s="8" t="s">
        <v>104</v>
      </c>
      <c r="F15" s="8"/>
      <c r="G15" s="8">
        <v>21</v>
      </c>
      <c r="H15" s="8"/>
      <c r="I15" s="6"/>
      <c r="J15" s="135">
        <v>16</v>
      </c>
      <c r="K15" s="135">
        <v>4.5</v>
      </c>
      <c r="L15" s="135">
        <v>2.5</v>
      </c>
      <c r="M15" s="23">
        <f t="shared" si="1"/>
        <v>180</v>
      </c>
      <c r="N15" s="23">
        <f t="shared" si="2"/>
        <v>117</v>
      </c>
      <c r="O15" s="135"/>
      <c r="P15" s="135"/>
      <c r="Q15" s="135">
        <f t="shared" si="3"/>
        <v>117</v>
      </c>
      <c r="R15" s="8">
        <v>15</v>
      </c>
      <c r="S15" s="8"/>
      <c r="T15" s="137" t="s">
        <v>466</v>
      </c>
      <c r="U15" s="207"/>
    </row>
    <row r="16" s="187" customFormat="1" ht="37" customHeight="1" spans="1:21">
      <c r="A16" s="194">
        <v>10</v>
      </c>
      <c r="B16" s="6" t="s">
        <v>2453</v>
      </c>
      <c r="C16" s="618" t="s">
        <v>2454</v>
      </c>
      <c r="D16" s="6">
        <v>13847562367</v>
      </c>
      <c r="E16" s="8" t="s">
        <v>104</v>
      </c>
      <c r="F16" s="8"/>
      <c r="G16" s="8">
        <v>25</v>
      </c>
      <c r="H16" s="8"/>
      <c r="I16" s="6"/>
      <c r="J16" s="135">
        <v>16</v>
      </c>
      <c r="K16" s="135">
        <v>4</v>
      </c>
      <c r="L16" s="135">
        <v>2.5</v>
      </c>
      <c r="M16" s="23">
        <f t="shared" si="1"/>
        <v>160</v>
      </c>
      <c r="N16" s="23">
        <f t="shared" si="2"/>
        <v>104</v>
      </c>
      <c r="O16" s="135"/>
      <c r="P16" s="135"/>
      <c r="Q16" s="135">
        <f t="shared" si="3"/>
        <v>104</v>
      </c>
      <c r="R16" s="8">
        <v>18</v>
      </c>
      <c r="S16" s="8"/>
      <c r="T16" s="137" t="s">
        <v>466</v>
      </c>
      <c r="U16" s="207"/>
    </row>
    <row r="17" s="187" customFormat="1" ht="37" customHeight="1" spans="1:21">
      <c r="A17" s="194">
        <v>11</v>
      </c>
      <c r="B17" s="6" t="s">
        <v>2455</v>
      </c>
      <c r="C17" s="618" t="s">
        <v>2456</v>
      </c>
      <c r="D17" s="6">
        <v>15894880712</v>
      </c>
      <c r="E17" s="8" t="s">
        <v>104</v>
      </c>
      <c r="F17" s="8"/>
      <c r="G17" s="8">
        <v>19</v>
      </c>
      <c r="H17" s="8"/>
      <c r="I17" s="6"/>
      <c r="J17" s="135">
        <v>17</v>
      </c>
      <c r="K17" s="135">
        <v>5</v>
      </c>
      <c r="L17" s="135">
        <v>2.5</v>
      </c>
      <c r="M17" s="23">
        <f t="shared" si="1"/>
        <v>212.5</v>
      </c>
      <c r="N17" s="23">
        <v>138</v>
      </c>
      <c r="O17" s="135"/>
      <c r="P17" s="135"/>
      <c r="Q17" s="135">
        <f t="shared" si="3"/>
        <v>138</v>
      </c>
      <c r="R17" s="8">
        <v>12</v>
      </c>
      <c r="S17" s="8"/>
      <c r="T17" s="137" t="s">
        <v>466</v>
      </c>
      <c r="U17" s="207"/>
    </row>
    <row r="18" s="187" customFormat="1" ht="37" customHeight="1" spans="1:21">
      <c r="A18" s="194">
        <v>12</v>
      </c>
      <c r="B18" s="6" t="s">
        <v>2457</v>
      </c>
      <c r="C18" s="618" t="s">
        <v>2458</v>
      </c>
      <c r="D18" s="6">
        <v>13191540462</v>
      </c>
      <c r="E18" s="8" t="s">
        <v>104</v>
      </c>
      <c r="F18" s="8"/>
      <c r="G18" s="8">
        <v>4</v>
      </c>
      <c r="H18" s="8"/>
      <c r="I18" s="6"/>
      <c r="J18" s="135">
        <v>18</v>
      </c>
      <c r="K18" s="135">
        <v>4.5</v>
      </c>
      <c r="L18" s="135">
        <v>2</v>
      </c>
      <c r="M18" s="23">
        <f t="shared" si="1"/>
        <v>162</v>
      </c>
      <c r="N18" s="23">
        <f t="shared" si="2"/>
        <v>105.3</v>
      </c>
      <c r="O18" s="135"/>
      <c r="P18" s="135"/>
      <c r="Q18" s="135">
        <f t="shared" si="3"/>
        <v>105.3</v>
      </c>
      <c r="R18" s="8">
        <v>8</v>
      </c>
      <c r="S18" s="8"/>
      <c r="T18" s="137" t="s">
        <v>466</v>
      </c>
      <c r="U18" s="207"/>
    </row>
    <row r="19" s="187" customFormat="1" ht="37" customHeight="1" spans="1:21">
      <c r="A19" s="194">
        <v>13</v>
      </c>
      <c r="B19" s="6" t="s">
        <v>2459</v>
      </c>
      <c r="C19" s="618" t="s">
        <v>2460</v>
      </c>
      <c r="D19" s="6">
        <v>15560596756</v>
      </c>
      <c r="E19" s="8" t="s">
        <v>104</v>
      </c>
      <c r="F19" s="8"/>
      <c r="G19" s="8">
        <v>38</v>
      </c>
      <c r="H19" s="8"/>
      <c r="I19" s="6"/>
      <c r="J19" s="135">
        <v>18</v>
      </c>
      <c r="K19" s="135">
        <v>4.5</v>
      </c>
      <c r="L19" s="135">
        <v>2.5</v>
      </c>
      <c r="M19" s="23">
        <f t="shared" si="1"/>
        <v>202.5</v>
      </c>
      <c r="N19" s="23">
        <v>132</v>
      </c>
      <c r="O19" s="135"/>
      <c r="P19" s="135"/>
      <c r="Q19" s="135">
        <f t="shared" si="3"/>
        <v>132</v>
      </c>
      <c r="R19" s="8">
        <v>15</v>
      </c>
      <c r="S19" s="8"/>
      <c r="T19" s="137" t="s">
        <v>466</v>
      </c>
      <c r="U19" s="207"/>
    </row>
    <row r="20" s="187" customFormat="1" ht="37" customHeight="1" spans="1:21">
      <c r="A20" s="194">
        <v>14</v>
      </c>
      <c r="B20" s="6" t="s">
        <v>2461</v>
      </c>
      <c r="C20" s="618" t="s">
        <v>2462</v>
      </c>
      <c r="D20" s="6">
        <v>15560557148</v>
      </c>
      <c r="E20" s="8" t="s">
        <v>104</v>
      </c>
      <c r="F20" s="8"/>
      <c r="G20" s="8">
        <v>16</v>
      </c>
      <c r="H20" s="8"/>
      <c r="I20" s="6"/>
      <c r="J20" s="135">
        <v>16</v>
      </c>
      <c r="K20" s="135">
        <v>4</v>
      </c>
      <c r="L20" s="135">
        <v>2.5</v>
      </c>
      <c r="M20" s="23">
        <f t="shared" si="1"/>
        <v>160</v>
      </c>
      <c r="N20" s="23">
        <f t="shared" si="2"/>
        <v>104</v>
      </c>
      <c r="O20" s="135"/>
      <c r="P20" s="135"/>
      <c r="Q20" s="135">
        <v>104</v>
      </c>
      <c r="R20" s="8">
        <v>12</v>
      </c>
      <c r="S20" s="8"/>
      <c r="T20" s="137"/>
      <c r="U20" s="207"/>
    </row>
    <row r="21" s="187" customFormat="1" ht="37" customHeight="1" spans="1:21">
      <c r="A21" s="194">
        <v>15</v>
      </c>
      <c r="B21" s="6" t="s">
        <v>2463</v>
      </c>
      <c r="C21" s="618" t="s">
        <v>2464</v>
      </c>
      <c r="D21" s="6">
        <v>18747360699</v>
      </c>
      <c r="E21" s="8" t="s">
        <v>104</v>
      </c>
      <c r="F21" s="8"/>
      <c r="G21" s="8"/>
      <c r="H21" s="8">
        <v>90</v>
      </c>
      <c r="I21" s="6"/>
      <c r="J21" s="135">
        <v>15</v>
      </c>
      <c r="K21" s="135">
        <v>4</v>
      </c>
      <c r="L21" s="135">
        <v>2.5</v>
      </c>
      <c r="M21" s="23">
        <f t="shared" si="1"/>
        <v>150</v>
      </c>
      <c r="N21" s="23">
        <f t="shared" si="2"/>
        <v>97.5</v>
      </c>
      <c r="O21" s="135"/>
      <c r="P21" s="135"/>
      <c r="Q21" s="135">
        <f t="shared" ref="Q21:Q26" si="4">N21+P21</f>
        <v>97.5</v>
      </c>
      <c r="R21" s="8">
        <v>12</v>
      </c>
      <c r="S21" s="8"/>
      <c r="T21" s="137" t="s">
        <v>466</v>
      </c>
      <c r="U21" s="207"/>
    </row>
    <row r="22" s="187" customFormat="1" ht="37" customHeight="1" spans="1:21">
      <c r="A22" s="194">
        <v>16</v>
      </c>
      <c r="B22" s="6" t="s">
        <v>2465</v>
      </c>
      <c r="C22" s="618" t="s">
        <v>2466</v>
      </c>
      <c r="D22" s="6">
        <v>13789457882</v>
      </c>
      <c r="E22" s="8" t="s">
        <v>104</v>
      </c>
      <c r="F22" s="8"/>
      <c r="G22" s="8">
        <v>12</v>
      </c>
      <c r="H22" s="8"/>
      <c r="I22" s="6"/>
      <c r="J22" s="135">
        <v>15</v>
      </c>
      <c r="K22" s="135">
        <v>3.2</v>
      </c>
      <c r="L22" s="135">
        <v>2.5</v>
      </c>
      <c r="M22" s="23">
        <f t="shared" si="1"/>
        <v>120</v>
      </c>
      <c r="N22" s="23">
        <f t="shared" si="2"/>
        <v>78</v>
      </c>
      <c r="O22" s="135"/>
      <c r="P22" s="135"/>
      <c r="Q22" s="135">
        <v>78</v>
      </c>
      <c r="R22" s="8">
        <v>12</v>
      </c>
      <c r="S22" s="8"/>
      <c r="T22" s="137"/>
      <c r="U22" s="207"/>
    </row>
    <row r="23" s="187" customFormat="1" ht="37" customHeight="1" spans="1:21">
      <c r="A23" s="194">
        <v>17</v>
      </c>
      <c r="B23" s="6" t="s">
        <v>2467</v>
      </c>
      <c r="C23" s="619" t="s">
        <v>2468</v>
      </c>
      <c r="D23" s="6">
        <v>13474857742</v>
      </c>
      <c r="E23" s="8" t="s">
        <v>104</v>
      </c>
      <c r="F23" s="8"/>
      <c r="G23" s="8">
        <v>34</v>
      </c>
      <c r="H23" s="8"/>
      <c r="I23" s="6"/>
      <c r="J23" s="135">
        <v>22</v>
      </c>
      <c r="K23" s="135">
        <v>4.5</v>
      </c>
      <c r="L23" s="135">
        <v>2.5</v>
      </c>
      <c r="M23" s="23">
        <f t="shared" si="1"/>
        <v>247.5</v>
      </c>
      <c r="N23" s="23">
        <v>161</v>
      </c>
      <c r="O23" s="135"/>
      <c r="P23" s="135"/>
      <c r="Q23" s="135">
        <f t="shared" si="4"/>
        <v>161</v>
      </c>
      <c r="R23" s="8">
        <v>14</v>
      </c>
      <c r="S23" s="8"/>
      <c r="T23" s="137" t="s">
        <v>466</v>
      </c>
      <c r="U23" s="207"/>
    </row>
    <row r="24" s="187" customFormat="1" ht="37" customHeight="1" spans="1:21">
      <c r="A24" s="194">
        <v>18</v>
      </c>
      <c r="B24" s="6" t="s">
        <v>2469</v>
      </c>
      <c r="C24" s="618" t="s">
        <v>2470</v>
      </c>
      <c r="D24" s="6">
        <v>13214814351</v>
      </c>
      <c r="E24" s="8" t="s">
        <v>104</v>
      </c>
      <c r="F24" s="8"/>
      <c r="G24" s="8"/>
      <c r="H24" s="8">
        <v>82</v>
      </c>
      <c r="I24" s="6"/>
      <c r="J24" s="135">
        <v>15</v>
      </c>
      <c r="K24" s="135">
        <v>4</v>
      </c>
      <c r="L24" s="135">
        <v>2.2</v>
      </c>
      <c r="M24" s="23">
        <f t="shared" si="1"/>
        <v>132</v>
      </c>
      <c r="N24" s="23">
        <f t="shared" si="2"/>
        <v>85.8</v>
      </c>
      <c r="O24" s="135"/>
      <c r="P24" s="135"/>
      <c r="Q24" s="135">
        <f t="shared" si="4"/>
        <v>85.8</v>
      </c>
      <c r="R24" s="8">
        <v>12</v>
      </c>
      <c r="S24" s="8"/>
      <c r="T24" s="137" t="s">
        <v>466</v>
      </c>
      <c r="U24" s="207"/>
    </row>
    <row r="25" s="187" customFormat="1" ht="37" customHeight="1" spans="1:21">
      <c r="A25" s="194">
        <v>19</v>
      </c>
      <c r="B25" s="6" t="s">
        <v>2471</v>
      </c>
      <c r="C25" s="618" t="s">
        <v>2472</v>
      </c>
      <c r="D25" s="6">
        <v>13448555176</v>
      </c>
      <c r="E25" s="8" t="s">
        <v>104</v>
      </c>
      <c r="F25" s="8"/>
      <c r="G25" s="8">
        <v>25</v>
      </c>
      <c r="H25" s="8"/>
      <c r="I25" s="6"/>
      <c r="J25" s="135">
        <v>16</v>
      </c>
      <c r="K25" s="135">
        <v>5</v>
      </c>
      <c r="L25" s="135">
        <v>2.5</v>
      </c>
      <c r="M25" s="23">
        <f t="shared" si="1"/>
        <v>200</v>
      </c>
      <c r="N25" s="23">
        <f t="shared" si="2"/>
        <v>130</v>
      </c>
      <c r="O25" s="135"/>
      <c r="P25" s="135"/>
      <c r="Q25" s="135">
        <f t="shared" si="4"/>
        <v>130</v>
      </c>
      <c r="R25" s="8">
        <v>9</v>
      </c>
      <c r="S25" s="8"/>
      <c r="T25" s="137" t="s">
        <v>466</v>
      </c>
      <c r="U25" s="207"/>
    </row>
    <row r="26" s="187" customFormat="1" ht="37" customHeight="1" spans="1:21">
      <c r="A26" s="194">
        <v>20</v>
      </c>
      <c r="B26" s="6" t="s">
        <v>2473</v>
      </c>
      <c r="C26" s="618" t="s">
        <v>2474</v>
      </c>
      <c r="D26" s="6">
        <v>15847488869</v>
      </c>
      <c r="E26" s="8" t="s">
        <v>104</v>
      </c>
      <c r="F26" s="8"/>
      <c r="G26" s="8">
        <v>6</v>
      </c>
      <c r="H26" s="8">
        <v>32</v>
      </c>
      <c r="I26" s="6"/>
      <c r="J26" s="135">
        <v>16</v>
      </c>
      <c r="K26" s="135">
        <v>4.5</v>
      </c>
      <c r="L26" s="135">
        <v>2.5</v>
      </c>
      <c r="M26" s="23">
        <f t="shared" si="1"/>
        <v>180</v>
      </c>
      <c r="N26" s="23">
        <f t="shared" si="2"/>
        <v>117</v>
      </c>
      <c r="O26" s="135"/>
      <c r="P26" s="135"/>
      <c r="Q26" s="135">
        <f t="shared" si="4"/>
        <v>117</v>
      </c>
      <c r="R26" s="8">
        <v>12</v>
      </c>
      <c r="S26" s="8"/>
      <c r="T26" s="137" t="s">
        <v>466</v>
      </c>
      <c r="U26" s="207"/>
    </row>
    <row r="27" s="187" customFormat="1" ht="37" customHeight="1" spans="1:21">
      <c r="A27" s="194">
        <v>21</v>
      </c>
      <c r="B27" s="6" t="s">
        <v>1402</v>
      </c>
      <c r="C27" s="10"/>
      <c r="D27" s="6"/>
      <c r="E27" s="8"/>
      <c r="F27" s="8"/>
      <c r="G27" s="8">
        <v>354</v>
      </c>
      <c r="H27" s="8">
        <v>604</v>
      </c>
      <c r="I27" s="6"/>
      <c r="J27" s="135"/>
      <c r="K27" s="135"/>
      <c r="L27" s="135"/>
      <c r="M27" s="135">
        <f>SUM(M7:M26)</f>
        <v>3617.1</v>
      </c>
      <c r="N27" s="135">
        <f>SUM(N7:N26)</f>
        <v>2352.6</v>
      </c>
      <c r="O27" s="135"/>
      <c r="P27" s="135"/>
      <c r="Q27" s="135"/>
      <c r="R27" s="8">
        <v>245</v>
      </c>
      <c r="S27" s="8"/>
      <c r="T27" s="137"/>
      <c r="U27" s="207"/>
    </row>
    <row r="28" s="187" customFormat="1" ht="37" customHeight="1" spans="1:21">
      <c r="A28" s="194">
        <v>22</v>
      </c>
      <c r="B28" s="6"/>
      <c r="C28" s="10"/>
      <c r="D28" s="6"/>
      <c r="E28" s="8"/>
      <c r="F28" s="8"/>
      <c r="G28" s="8"/>
      <c r="H28" s="8"/>
      <c r="I28" s="6"/>
      <c r="J28" s="135"/>
      <c r="K28" s="135"/>
      <c r="L28" s="135"/>
      <c r="M28" s="135"/>
      <c r="N28" s="135"/>
      <c r="O28" s="135"/>
      <c r="P28" s="135"/>
      <c r="Q28" s="135"/>
      <c r="R28" s="8"/>
      <c r="S28" s="8"/>
      <c r="T28" s="137"/>
      <c r="U28" s="207"/>
    </row>
    <row r="29" s="187" customFormat="1" ht="37" customHeight="1" spans="1:2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</row>
    <row r="30" s="187" customFormat="1" ht="37" customHeight="1" spans="1:2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</row>
    <row r="31" s="187" customFormat="1" ht="37" customHeight="1" spans="1:2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</row>
    <row r="32" s="187" customFormat="1" ht="37" customHeight="1" spans="1:2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</row>
    <row r="33" s="187" customFormat="1" ht="37" customHeight="1" spans="1:2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</row>
    <row r="34" s="187" customFormat="1" ht="37" customHeight="1" spans="1:2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</row>
    <row r="35" s="187" customFormat="1" ht="37" customHeight="1" spans="1:2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</row>
    <row r="36" s="187" customFormat="1" ht="37" customHeight="1" spans="1:2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</row>
    <row r="37" ht="37" customHeight="1"/>
    <row r="38" ht="37" customHeight="1"/>
    <row r="39" ht="37" customHeight="1"/>
    <row r="40" ht="37" customHeight="1"/>
    <row r="41" ht="37" customHeight="1"/>
    <row r="42" ht="37" customHeight="1"/>
    <row r="43" ht="37" customHeight="1"/>
    <row r="44" ht="37" customHeight="1"/>
    <row r="45" ht="37" customHeight="1"/>
    <row r="46" ht="37" customHeight="1"/>
    <row r="47" ht="37" customHeight="1"/>
    <row r="48" ht="37" customHeight="1"/>
    <row r="49" ht="37" customHeight="1"/>
    <row r="50" ht="37" customHeight="1"/>
    <row r="51" ht="3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  <row r="62" ht="37" customHeight="1"/>
    <row r="63" ht="37" customHeight="1"/>
    <row r="64" ht="37" customHeight="1"/>
    <row r="65" ht="37" customHeight="1"/>
    <row r="66" ht="37" customHeight="1"/>
    <row r="67" ht="37" customHeight="1"/>
    <row r="68" ht="37" customHeight="1"/>
    <row r="69" ht="37" customHeight="1"/>
    <row r="70" ht="37" customHeight="1"/>
    <row r="71" ht="37" customHeight="1"/>
    <row r="72" ht="37" customHeight="1"/>
    <row r="73" ht="37" customHeight="1"/>
    <row r="74" ht="37" customHeight="1"/>
    <row r="75" ht="37" customHeight="1"/>
    <row r="76" ht="37" customHeight="1"/>
    <row r="77" ht="37" customHeight="1"/>
    <row r="78" ht="37" customHeight="1"/>
    <row r="79" ht="37" customHeight="1"/>
    <row r="80" ht="37" customHeight="1"/>
    <row r="81" ht="37" customHeight="1"/>
    <row r="82" ht="37" customHeight="1"/>
    <row r="83" ht="37" customHeight="1"/>
    <row r="84" ht="37" customHeight="1"/>
    <row r="85" ht="37" customHeight="1"/>
    <row r="86" ht="37" customHeight="1"/>
    <row r="87" ht="37" customHeight="1"/>
    <row r="88" ht="37" customHeight="1"/>
    <row r="89" ht="37" customHeight="1"/>
    <row r="90" ht="37" customHeight="1"/>
    <row r="91" ht="37" customHeight="1"/>
    <row r="92" ht="37" customHeight="1"/>
    <row r="93" ht="37" customHeight="1"/>
    <row r="94" ht="37" customHeight="1"/>
    <row r="95" ht="37" customHeight="1"/>
    <row r="96" ht="37" customHeight="1"/>
    <row r="97" ht="37" customHeight="1"/>
    <row r="98" ht="37" customHeight="1"/>
    <row r="99" ht="37" customHeight="1"/>
    <row r="100" ht="37" customHeight="1"/>
    <row r="101" ht="37" customHeight="1"/>
    <row r="102" ht="37" customHeight="1"/>
    <row r="103" ht="37" customHeight="1"/>
    <row r="104" ht="37" customHeight="1"/>
    <row r="105" ht="37" customHeight="1"/>
    <row r="106" ht="37" customHeight="1"/>
    <row r="107" ht="37" customHeight="1"/>
    <row r="108" ht="37" customHeight="1"/>
    <row r="109" ht="37" customHeight="1"/>
    <row r="110" ht="37" customHeight="1"/>
    <row r="111" ht="37" customHeight="1"/>
    <row r="112" ht="37" customHeight="1"/>
    <row r="113" ht="37" customHeight="1"/>
    <row r="114" ht="37" customHeight="1"/>
    <row r="115" ht="37" customHeight="1"/>
    <row r="116" ht="37" customHeight="1"/>
    <row r="117" ht="37" customHeight="1"/>
    <row r="118" ht="37" customHeight="1"/>
    <row r="119" ht="37" customHeight="1"/>
    <row r="120" ht="37" customHeight="1"/>
    <row r="121" ht="37" customHeight="1"/>
    <row r="122" ht="37" customHeight="1"/>
    <row r="123" ht="37" customHeight="1"/>
    <row r="124" ht="37" customHeight="1"/>
    <row r="125" ht="37" customHeight="1"/>
    <row r="126" ht="37" customHeight="1"/>
    <row r="127" ht="37" customHeight="1"/>
    <row r="128" ht="37" customHeight="1"/>
    <row r="129" ht="37" customHeight="1"/>
    <row r="130" ht="37" customHeight="1"/>
    <row r="131" ht="37" customHeight="1"/>
    <row r="132" ht="37" customHeight="1"/>
    <row r="133" ht="37" customHeight="1"/>
    <row r="134" ht="37" customHeight="1"/>
    <row r="135" ht="37" customHeight="1"/>
    <row r="136" ht="37" customHeight="1"/>
    <row r="137" ht="37" customHeight="1"/>
    <row r="138" ht="37" customHeight="1"/>
    <row r="139" ht="37" customHeight="1"/>
    <row r="140" ht="37" customHeight="1"/>
    <row r="141" ht="37" customHeight="1"/>
    <row r="142" ht="37" customHeight="1"/>
    <row r="143" ht="37" customHeight="1"/>
    <row r="144" ht="37" customHeight="1"/>
    <row r="145" ht="37" customHeight="1"/>
    <row r="146" ht="37" customHeight="1"/>
    <row r="147" ht="37" customHeight="1"/>
    <row r="148" ht="37" customHeight="1"/>
    <row r="149" ht="37" customHeight="1"/>
    <row r="150" ht="37" customHeight="1"/>
    <row r="151" ht="37" customHeight="1"/>
    <row r="152" ht="37" customHeight="1"/>
    <row r="153" ht="37" customHeight="1"/>
    <row r="154" ht="37" customHeight="1"/>
    <row r="155" ht="37" customHeight="1"/>
    <row r="156" ht="37" customHeight="1"/>
    <row r="157" ht="37" customHeight="1"/>
    <row r="158" ht="37" customHeight="1"/>
    <row r="159" ht="37" customHeight="1"/>
    <row r="160" ht="37" customHeight="1"/>
    <row r="161" ht="37" customHeight="1"/>
    <row r="162" ht="37" customHeight="1"/>
    <row r="163" ht="37" customHeight="1"/>
    <row r="164" ht="37" customHeight="1"/>
    <row r="165" ht="37" customHeight="1"/>
    <row r="166" ht="37" customHeight="1"/>
    <row r="167" ht="37" customHeight="1"/>
    <row r="168" ht="37" customHeight="1"/>
    <row r="169" ht="37" customHeight="1"/>
    <row r="170" ht="37" customHeight="1"/>
    <row r="171" ht="37" customHeight="1"/>
    <row r="172" ht="37" customHeight="1"/>
    <row r="173" ht="37" customHeight="1"/>
    <row r="174" ht="37" customHeight="1"/>
    <row r="175" ht="37" customHeight="1"/>
    <row r="176" ht="37" customHeight="1"/>
    <row r="177" ht="37" customHeight="1"/>
    <row r="178" ht="37" customHeight="1"/>
    <row r="179" ht="37" customHeight="1"/>
    <row r="180" ht="37" customHeight="1"/>
    <row r="181" ht="37" customHeight="1"/>
    <row r="182" ht="37" customHeight="1"/>
    <row r="183" ht="37" customHeight="1"/>
    <row r="184" ht="37" customHeight="1"/>
    <row r="185" ht="37" customHeight="1"/>
    <row r="186" ht="37" customHeight="1"/>
    <row r="187" ht="37" customHeight="1"/>
    <row r="188" ht="37" customHeight="1"/>
    <row r="189" ht="37" customHeight="1"/>
    <row r="190" ht="37" customHeight="1"/>
    <row r="191" ht="37" customHeight="1"/>
    <row r="192" ht="37" customHeight="1"/>
    <row r="193" ht="37" customHeight="1"/>
    <row r="194" ht="37" customHeight="1"/>
    <row r="195" ht="37" customHeight="1"/>
    <row r="196" ht="37" customHeight="1"/>
    <row r="197" ht="37" customHeight="1"/>
    <row r="198" ht="37" customHeight="1"/>
    <row r="199" ht="37" customHeight="1"/>
    <row r="200" ht="37" customHeight="1"/>
    <row r="201" ht="37" customHeight="1"/>
    <row r="202" ht="37" customHeight="1"/>
    <row r="203" ht="37" customHeight="1"/>
    <row r="204" ht="37" customHeight="1"/>
    <row r="205" ht="37" customHeight="1"/>
    <row r="206" ht="37" customHeight="1"/>
    <row r="207" ht="37" customHeight="1"/>
    <row r="208" ht="37" customHeight="1"/>
    <row r="209" ht="37" customHeight="1"/>
    <row r="210" ht="37" customHeight="1"/>
    <row r="211" ht="37" customHeight="1"/>
    <row r="212" ht="37" customHeight="1"/>
    <row r="213" ht="37" customHeight="1"/>
    <row r="214" ht="37" customHeight="1"/>
    <row r="215" ht="37" customHeight="1"/>
    <row r="216" ht="37" customHeight="1"/>
    <row r="217" ht="37" customHeight="1"/>
    <row r="218" ht="37" customHeight="1"/>
    <row r="219" ht="37" customHeight="1"/>
    <row r="220" ht="37" customHeight="1"/>
    <row r="221" ht="37" customHeight="1"/>
    <row r="222" ht="37" customHeight="1"/>
    <row r="223" ht="37" customHeight="1"/>
    <row r="224" ht="37" customHeight="1"/>
    <row r="225" ht="37" customHeight="1"/>
    <row r="226" ht="37" customHeight="1"/>
    <row r="227" ht="37" customHeight="1"/>
    <row r="228" ht="37" customHeight="1"/>
    <row r="229" ht="37" customHeight="1"/>
    <row r="230" ht="37" customHeight="1"/>
    <row r="231" ht="37" customHeight="1"/>
    <row r="232" ht="37" customHeight="1"/>
    <row r="233" ht="37" customHeight="1"/>
    <row r="234" ht="37" customHeight="1"/>
    <row r="235" ht="37" customHeight="1"/>
    <row r="236" ht="37" customHeight="1"/>
    <row r="237" ht="37" customHeight="1"/>
    <row r="238" ht="37" customHeight="1"/>
    <row r="239" ht="37" customHeight="1"/>
    <row r="240" ht="37" customHeight="1"/>
    <row r="241" ht="37" customHeight="1"/>
    <row r="242" ht="37" customHeight="1"/>
    <row r="243" ht="37" customHeight="1"/>
    <row r="244" ht="37" customHeight="1"/>
    <row r="245" ht="37" customHeight="1"/>
    <row r="246" ht="37" customHeight="1"/>
    <row r="247" ht="37" customHeight="1"/>
    <row r="248" ht="37" customHeight="1"/>
    <row r="249" s="189" customFormat="1" ht="42" customHeight="1" spans="1:21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</row>
    <row r="250" ht="21" customHeight="1"/>
    <row r="251" ht="32.25" customHeight="1"/>
  </sheetData>
  <mergeCells count="20">
    <mergeCell ref="B2:T2"/>
    <mergeCell ref="F4:H4"/>
    <mergeCell ref="I4:Q4"/>
    <mergeCell ref="R4:S4"/>
    <mergeCell ref="J5:N5"/>
    <mergeCell ref="O5:P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O6:P6 O14:P14 O15:P15 O16:P16 O17:P17 O18:P18 O19:P19 O20:P20 O21:P21 O22:P22 O23:P23 O24:P24 O25:P25 O26:P26 O27:P28 O7:P13"/>
  </dataValidations>
  <pageMargins left="0.55" right="0.209027777777778" top="0.6" bottom="0.429166666666667" header="0.313888888888889" footer="0.313888888888889"/>
  <pageSetup paperSize="9" scale="58" orientation="landscape" horizontalDpi="200" verticalDpi="300"/>
  <headerFooter/>
  <rowBreaks count="2" manualBreakCount="2">
    <brk id="25" max="16383" man="1"/>
    <brk id="25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workbookViewId="0">
      <selection activeCell="X15" sqref="X15"/>
    </sheetView>
  </sheetViews>
  <sheetFormatPr defaultColWidth="9" defaultRowHeight="13.5"/>
  <cols>
    <col min="1" max="1" width="6.625" style="106" customWidth="1"/>
    <col min="2" max="2" width="15.375" style="106" customWidth="1"/>
    <col min="3" max="3" width="20.7583333333333" style="106" customWidth="1"/>
    <col min="4" max="4" width="14" style="106" customWidth="1"/>
    <col min="5" max="5" width="5.875" style="106" customWidth="1"/>
    <col min="6" max="6" width="4.5" style="106" customWidth="1"/>
    <col min="7" max="7" width="4.375" style="105" customWidth="1"/>
    <col min="8" max="8" width="4.75833333333333" style="105" customWidth="1"/>
    <col min="9" max="9" width="4.625" style="105" customWidth="1"/>
    <col min="10" max="10" width="6.625" style="105" customWidth="1"/>
    <col min="11" max="11" width="7.875" style="105" customWidth="1"/>
    <col min="12" max="12" width="5.75833333333333" style="105" customWidth="1"/>
    <col min="13" max="13" width="9.625" style="105" customWidth="1"/>
    <col min="14" max="14" width="11.75" style="105" customWidth="1"/>
    <col min="15" max="15" width="4.5" style="105" customWidth="1"/>
    <col min="16" max="16" width="5.125" style="105" customWidth="1"/>
    <col min="17" max="17" width="8" style="105" customWidth="1"/>
    <col min="18" max="18" width="6.25833333333333" style="105" customWidth="1"/>
    <col min="19" max="19" width="4" style="105" customWidth="1"/>
    <col min="20" max="20" width="2.5" style="105" customWidth="1"/>
    <col min="21" max="21" width="13.375" style="105" hidden="1" customWidth="1"/>
    <col min="22" max="16384" width="9" style="105"/>
  </cols>
  <sheetData>
    <row r="1" ht="15.75" customHeight="1" spans="2:2">
      <c r="B1" s="106" t="s">
        <v>77</v>
      </c>
    </row>
    <row r="2" ht="26.1" customHeight="1" spans="2:20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4.95" customHeight="1" spans="2:19">
      <c r="B3" s="164" t="s">
        <v>79</v>
      </c>
      <c r="C3" s="164" t="s">
        <v>899</v>
      </c>
      <c r="D3" s="109"/>
      <c r="E3" s="110"/>
      <c r="F3" s="110"/>
      <c r="G3" s="108" t="s">
        <v>80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="104" customFormat="1" ht="21" customHeight="1" spans="1:21">
      <c r="A4" s="111" t="s">
        <v>423</v>
      </c>
      <c r="B4" s="112" t="s">
        <v>81</v>
      </c>
      <c r="C4" s="113" t="s">
        <v>82</v>
      </c>
      <c r="D4" s="112" t="s">
        <v>83</v>
      </c>
      <c r="E4" s="8" t="s">
        <v>84</v>
      </c>
      <c r="F4" s="112" t="s">
        <v>6</v>
      </c>
      <c r="G4" s="112"/>
      <c r="H4" s="112"/>
      <c r="I4" s="114" t="s">
        <v>8</v>
      </c>
      <c r="J4" s="132"/>
      <c r="K4" s="132"/>
      <c r="L4" s="132"/>
      <c r="M4" s="132"/>
      <c r="N4" s="132"/>
      <c r="O4" s="132"/>
      <c r="P4" s="132"/>
      <c r="Q4" s="133"/>
      <c r="R4" s="137" t="s">
        <v>424</v>
      </c>
      <c r="S4" s="137"/>
      <c r="T4" s="137" t="s">
        <v>86</v>
      </c>
      <c r="U4" s="111" t="s">
        <v>1862</v>
      </c>
    </row>
    <row r="5" s="104" customFormat="1" ht="21" customHeight="1" spans="1:21">
      <c r="A5" s="111"/>
      <c r="B5" s="112"/>
      <c r="C5" s="115"/>
      <c r="D5" s="112"/>
      <c r="E5" s="8"/>
      <c r="F5" s="8" t="s">
        <v>87</v>
      </c>
      <c r="G5" s="8" t="s">
        <v>88</v>
      </c>
      <c r="H5" s="8" t="s">
        <v>89</v>
      </c>
      <c r="I5" s="112" t="s">
        <v>15</v>
      </c>
      <c r="J5" s="112" t="s">
        <v>94</v>
      </c>
      <c r="K5" s="112"/>
      <c r="L5" s="112"/>
      <c r="M5" s="112"/>
      <c r="N5" s="112"/>
      <c r="O5" s="8" t="s">
        <v>95</v>
      </c>
      <c r="P5" s="8"/>
      <c r="Q5" s="8" t="s">
        <v>18</v>
      </c>
      <c r="R5" s="8" t="s">
        <v>19</v>
      </c>
      <c r="S5" s="8" t="s">
        <v>20</v>
      </c>
      <c r="T5" s="137"/>
      <c r="U5" s="111"/>
    </row>
    <row r="6" s="104" customFormat="1" ht="51" customHeight="1" spans="1:21">
      <c r="A6" s="111"/>
      <c r="B6" s="112"/>
      <c r="C6" s="116"/>
      <c r="D6" s="112"/>
      <c r="E6" s="8"/>
      <c r="F6" s="8"/>
      <c r="G6" s="8"/>
      <c r="H6" s="8"/>
      <c r="I6" s="112"/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101</v>
      </c>
      <c r="P6" s="8" t="s">
        <v>100</v>
      </c>
      <c r="Q6" s="8"/>
      <c r="R6" s="8"/>
      <c r="S6" s="8"/>
      <c r="T6" s="137"/>
      <c r="U6" s="111"/>
    </row>
    <row r="7" s="161" customFormat="1" ht="24" customHeight="1" spans="1:21">
      <c r="A7" s="165">
        <v>1</v>
      </c>
      <c r="B7" s="166" t="s">
        <v>2475</v>
      </c>
      <c r="C7" s="620" t="s">
        <v>2476</v>
      </c>
      <c r="D7" s="167">
        <v>13847953582</v>
      </c>
      <c r="E7" s="168" t="s">
        <v>104</v>
      </c>
      <c r="F7" s="168"/>
      <c r="G7" s="167">
        <v>23</v>
      </c>
      <c r="H7" s="167"/>
      <c r="I7" s="167"/>
      <c r="J7" s="172">
        <v>20</v>
      </c>
      <c r="K7" s="172">
        <v>2.4</v>
      </c>
      <c r="L7" s="172">
        <v>2.5</v>
      </c>
      <c r="M7" s="23">
        <f>J7*K7*L7</f>
        <v>120</v>
      </c>
      <c r="N7" s="23">
        <f>M7*0.65</f>
        <v>78</v>
      </c>
      <c r="O7" s="182"/>
      <c r="P7" s="182"/>
      <c r="Q7" s="182">
        <f t="shared" ref="Q7:Q32" si="0">N7+P7</f>
        <v>78</v>
      </c>
      <c r="R7" s="174">
        <v>30</v>
      </c>
      <c r="S7" s="174"/>
      <c r="T7" s="185"/>
      <c r="U7" s="166"/>
    </row>
    <row r="8" s="161" customFormat="1" ht="24" customHeight="1" spans="1:21">
      <c r="A8" s="165">
        <v>2</v>
      </c>
      <c r="B8" s="166" t="s">
        <v>2477</v>
      </c>
      <c r="C8" s="620" t="s">
        <v>2478</v>
      </c>
      <c r="D8" s="167">
        <v>13848952797</v>
      </c>
      <c r="E8" s="168" t="s">
        <v>104</v>
      </c>
      <c r="F8" s="168"/>
      <c r="G8" s="167">
        <v>8</v>
      </c>
      <c r="H8" s="167">
        <v>60</v>
      </c>
      <c r="I8" s="167"/>
      <c r="J8" s="172">
        <v>16.5</v>
      </c>
      <c r="K8" s="172">
        <v>2.5</v>
      </c>
      <c r="L8" s="172">
        <v>2.5</v>
      </c>
      <c r="M8" s="23">
        <f t="shared" ref="M8:M39" si="1">J8*K8*L8</f>
        <v>103.125</v>
      </c>
      <c r="N8" s="23">
        <v>67</v>
      </c>
      <c r="O8" s="182"/>
      <c r="P8" s="182"/>
      <c r="Q8" s="182">
        <f t="shared" si="0"/>
        <v>67</v>
      </c>
      <c r="R8" s="174">
        <v>23</v>
      </c>
      <c r="S8" s="174"/>
      <c r="T8" s="185"/>
      <c r="U8" s="166"/>
    </row>
    <row r="9" s="161" customFormat="1" ht="24" customHeight="1" spans="1:21">
      <c r="A9" s="165">
        <v>3</v>
      </c>
      <c r="B9" s="166" t="s">
        <v>2479</v>
      </c>
      <c r="C9" s="166" t="s">
        <v>2480</v>
      </c>
      <c r="D9" s="167">
        <v>13474957574</v>
      </c>
      <c r="E9" s="168" t="s">
        <v>104</v>
      </c>
      <c r="F9" s="168"/>
      <c r="G9" s="167">
        <v>18</v>
      </c>
      <c r="H9" s="167"/>
      <c r="I9" s="167"/>
      <c r="J9" s="172">
        <v>16</v>
      </c>
      <c r="K9" s="172">
        <v>3</v>
      </c>
      <c r="L9" s="172">
        <v>2.5</v>
      </c>
      <c r="M9" s="23">
        <f t="shared" si="1"/>
        <v>120</v>
      </c>
      <c r="N9" s="23">
        <f>M9*0.65</f>
        <v>78</v>
      </c>
      <c r="O9" s="182"/>
      <c r="P9" s="182"/>
      <c r="Q9" s="182">
        <f t="shared" si="0"/>
        <v>78</v>
      </c>
      <c r="R9" s="174">
        <v>20</v>
      </c>
      <c r="S9" s="174"/>
      <c r="T9" s="185"/>
      <c r="U9" s="166"/>
    </row>
    <row r="10" s="161" customFormat="1" ht="24" customHeight="1" spans="1:21">
      <c r="A10" s="165">
        <v>4</v>
      </c>
      <c r="B10" s="166" t="s">
        <v>2481</v>
      </c>
      <c r="C10" s="620" t="s">
        <v>2482</v>
      </c>
      <c r="D10" s="167">
        <v>15924546058</v>
      </c>
      <c r="E10" s="168" t="s">
        <v>104</v>
      </c>
      <c r="F10" s="168"/>
      <c r="G10" s="167"/>
      <c r="H10" s="167">
        <v>150</v>
      </c>
      <c r="I10" s="167"/>
      <c r="J10" s="172">
        <v>10</v>
      </c>
      <c r="K10" s="172">
        <v>4.5</v>
      </c>
      <c r="L10" s="172">
        <v>2.5</v>
      </c>
      <c r="M10" s="23">
        <f t="shared" si="1"/>
        <v>112.5</v>
      </c>
      <c r="N10" s="23">
        <v>73</v>
      </c>
      <c r="O10" s="182"/>
      <c r="P10" s="182"/>
      <c r="Q10" s="182">
        <f t="shared" si="0"/>
        <v>73</v>
      </c>
      <c r="R10" s="174">
        <v>15</v>
      </c>
      <c r="S10" s="174"/>
      <c r="T10" s="185"/>
      <c r="U10" s="166"/>
    </row>
    <row r="11" s="161" customFormat="1" ht="24" customHeight="1" spans="1:21">
      <c r="A11" s="165">
        <v>5</v>
      </c>
      <c r="B11" s="169" t="s">
        <v>2483</v>
      </c>
      <c r="C11" s="170" t="s">
        <v>2484</v>
      </c>
      <c r="D11" s="167">
        <v>13789657163</v>
      </c>
      <c r="E11" s="168" t="s">
        <v>104</v>
      </c>
      <c r="F11" s="168"/>
      <c r="G11" s="167">
        <v>20</v>
      </c>
      <c r="H11" s="167"/>
      <c r="I11" s="167"/>
      <c r="J11" s="174">
        <v>16</v>
      </c>
      <c r="K11" s="174">
        <v>3.5</v>
      </c>
      <c r="L11" s="174">
        <v>2.5</v>
      </c>
      <c r="M11" s="23">
        <f t="shared" si="1"/>
        <v>140</v>
      </c>
      <c r="N11" s="23">
        <f>M11*0.65</f>
        <v>91</v>
      </c>
      <c r="O11" s="182"/>
      <c r="P11" s="182"/>
      <c r="Q11" s="182">
        <f t="shared" si="0"/>
        <v>91</v>
      </c>
      <c r="R11" s="174">
        <v>23</v>
      </c>
      <c r="S11" s="174"/>
      <c r="T11" s="185"/>
      <c r="U11" s="169"/>
    </row>
    <row r="12" s="161" customFormat="1" ht="24" customHeight="1" spans="1:21">
      <c r="A12" s="165">
        <v>6</v>
      </c>
      <c r="B12" s="166" t="s">
        <v>2485</v>
      </c>
      <c r="C12" s="620" t="s">
        <v>2486</v>
      </c>
      <c r="D12" s="167">
        <v>15114729770</v>
      </c>
      <c r="E12" s="168" t="s">
        <v>104</v>
      </c>
      <c r="F12" s="168"/>
      <c r="G12" s="167">
        <v>10</v>
      </c>
      <c r="H12" s="167"/>
      <c r="I12" s="167"/>
      <c r="J12" s="172">
        <v>15</v>
      </c>
      <c r="K12" s="172">
        <v>3.2</v>
      </c>
      <c r="L12" s="172">
        <v>2.5</v>
      </c>
      <c r="M12" s="23">
        <f t="shared" si="1"/>
        <v>120</v>
      </c>
      <c r="N12" s="23">
        <f>M12*0.65</f>
        <v>78</v>
      </c>
      <c r="O12" s="182"/>
      <c r="P12" s="182"/>
      <c r="Q12" s="182">
        <f t="shared" si="0"/>
        <v>78</v>
      </c>
      <c r="R12" s="174">
        <v>18</v>
      </c>
      <c r="S12" s="174"/>
      <c r="T12" s="185"/>
      <c r="U12" s="166"/>
    </row>
    <row r="13" s="161" customFormat="1" ht="24" customHeight="1" spans="1:21">
      <c r="A13" s="165">
        <v>7</v>
      </c>
      <c r="B13" s="169" t="s">
        <v>2487</v>
      </c>
      <c r="C13" s="171" t="s">
        <v>2488</v>
      </c>
      <c r="D13" s="165">
        <v>13947545268</v>
      </c>
      <c r="E13" s="168" t="s">
        <v>104</v>
      </c>
      <c r="F13" s="168"/>
      <c r="G13" s="165">
        <v>11</v>
      </c>
      <c r="H13" s="165">
        <v>60</v>
      </c>
      <c r="I13" s="165"/>
      <c r="J13" s="172">
        <v>7</v>
      </c>
      <c r="K13" s="172">
        <v>3.5</v>
      </c>
      <c r="L13" s="172">
        <v>2.5</v>
      </c>
      <c r="M13" s="23">
        <f t="shared" si="1"/>
        <v>61.25</v>
      </c>
      <c r="N13" s="23">
        <v>40</v>
      </c>
      <c r="O13" s="182"/>
      <c r="P13" s="182"/>
      <c r="Q13" s="182">
        <f t="shared" si="0"/>
        <v>40</v>
      </c>
      <c r="R13" s="174">
        <v>11</v>
      </c>
      <c r="S13" s="174"/>
      <c r="T13" s="185"/>
      <c r="U13" s="169"/>
    </row>
    <row r="14" s="161" customFormat="1" ht="24" customHeight="1" spans="1:21">
      <c r="A14" s="165">
        <v>8</v>
      </c>
      <c r="B14" s="165" t="s">
        <v>2489</v>
      </c>
      <c r="C14" s="621" t="s">
        <v>2490</v>
      </c>
      <c r="D14" s="165">
        <v>15004938634</v>
      </c>
      <c r="E14" s="168" t="s">
        <v>104</v>
      </c>
      <c r="F14" s="168"/>
      <c r="G14" s="172">
        <v>10</v>
      </c>
      <c r="H14" s="172"/>
      <c r="I14" s="172"/>
      <c r="J14" s="172">
        <v>7</v>
      </c>
      <c r="K14" s="172">
        <v>2.2</v>
      </c>
      <c r="L14" s="172">
        <v>2.5</v>
      </c>
      <c r="M14" s="23">
        <f t="shared" si="1"/>
        <v>38.5</v>
      </c>
      <c r="N14" s="23">
        <v>25</v>
      </c>
      <c r="O14" s="182"/>
      <c r="P14" s="182"/>
      <c r="Q14" s="182">
        <f t="shared" si="0"/>
        <v>25</v>
      </c>
      <c r="R14" s="174">
        <v>11</v>
      </c>
      <c r="S14" s="174"/>
      <c r="T14" s="185"/>
      <c r="U14" s="165"/>
    </row>
    <row r="15" s="161" customFormat="1" ht="24" customHeight="1" spans="1:21">
      <c r="A15" s="165">
        <v>9</v>
      </c>
      <c r="B15" s="166" t="s">
        <v>2491</v>
      </c>
      <c r="C15" s="620" t="s">
        <v>2492</v>
      </c>
      <c r="D15" s="167">
        <v>15148724100</v>
      </c>
      <c r="E15" s="168" t="s">
        <v>104</v>
      </c>
      <c r="F15" s="168"/>
      <c r="G15" s="167">
        <v>2</v>
      </c>
      <c r="H15" s="167">
        <v>70</v>
      </c>
      <c r="I15" s="167"/>
      <c r="J15" s="172">
        <v>12</v>
      </c>
      <c r="K15" s="172">
        <v>2.5</v>
      </c>
      <c r="L15" s="172">
        <v>2.5</v>
      </c>
      <c r="M15" s="23">
        <f t="shared" si="1"/>
        <v>75</v>
      </c>
      <c r="N15" s="23">
        <v>49</v>
      </c>
      <c r="O15" s="182"/>
      <c r="P15" s="182"/>
      <c r="Q15" s="182">
        <f t="shared" si="0"/>
        <v>49</v>
      </c>
      <c r="R15" s="174">
        <v>15</v>
      </c>
      <c r="S15" s="174"/>
      <c r="T15" s="185"/>
      <c r="U15" s="166"/>
    </row>
    <row r="16" s="161" customFormat="1" ht="24" customHeight="1" spans="1:21">
      <c r="A16" s="165">
        <v>10</v>
      </c>
      <c r="B16" s="173" t="s">
        <v>2493</v>
      </c>
      <c r="C16" s="173" t="s">
        <v>2494</v>
      </c>
      <c r="D16" s="167">
        <v>15164931736</v>
      </c>
      <c r="E16" s="168" t="s">
        <v>104</v>
      </c>
      <c r="F16" s="168"/>
      <c r="G16" s="167">
        <v>16</v>
      </c>
      <c r="H16" s="167"/>
      <c r="I16" s="167"/>
      <c r="J16" s="172">
        <v>17</v>
      </c>
      <c r="K16" s="172">
        <v>3.5</v>
      </c>
      <c r="L16" s="172">
        <v>2.5</v>
      </c>
      <c r="M16" s="23">
        <f t="shared" si="1"/>
        <v>148.75</v>
      </c>
      <c r="N16" s="23">
        <v>97</v>
      </c>
      <c r="O16" s="182"/>
      <c r="P16" s="182"/>
      <c r="Q16" s="182">
        <f t="shared" si="0"/>
        <v>97</v>
      </c>
      <c r="R16" s="174">
        <v>38</v>
      </c>
      <c r="S16" s="174"/>
      <c r="T16" s="185"/>
      <c r="U16" s="173"/>
    </row>
    <row r="17" s="161" customFormat="1" ht="24" customHeight="1" spans="1:21">
      <c r="A17" s="165">
        <v>11</v>
      </c>
      <c r="B17" s="166" t="s">
        <v>2495</v>
      </c>
      <c r="C17" s="166" t="s">
        <v>2496</v>
      </c>
      <c r="D17" s="167">
        <v>13848553149</v>
      </c>
      <c r="E17" s="168" t="s">
        <v>104</v>
      </c>
      <c r="F17" s="168"/>
      <c r="G17" s="167"/>
      <c r="H17" s="167"/>
      <c r="I17" s="167"/>
      <c r="J17" s="172">
        <v>17</v>
      </c>
      <c r="K17" s="172">
        <v>2.5</v>
      </c>
      <c r="L17" s="172">
        <v>2.5</v>
      </c>
      <c r="M17" s="23">
        <f t="shared" si="1"/>
        <v>106.25</v>
      </c>
      <c r="N17" s="23">
        <v>69</v>
      </c>
      <c r="O17" s="182"/>
      <c r="P17" s="182"/>
      <c r="Q17" s="182">
        <f t="shared" si="0"/>
        <v>69</v>
      </c>
      <c r="R17" s="174">
        <v>15</v>
      </c>
      <c r="S17" s="174"/>
      <c r="T17" s="185"/>
      <c r="U17" s="166"/>
    </row>
    <row r="18" s="161" customFormat="1" ht="24" customHeight="1" spans="1:21">
      <c r="A18" s="165">
        <v>12</v>
      </c>
      <c r="B18" s="166" t="s">
        <v>2497</v>
      </c>
      <c r="C18" s="620" t="s">
        <v>2498</v>
      </c>
      <c r="D18" s="167">
        <v>13789756459</v>
      </c>
      <c r="E18" s="168" t="s">
        <v>104</v>
      </c>
      <c r="F18" s="168"/>
      <c r="G18" s="167">
        <v>15</v>
      </c>
      <c r="H18" s="167"/>
      <c r="I18" s="167"/>
      <c r="J18" s="172">
        <v>15</v>
      </c>
      <c r="K18" s="172">
        <v>3.5</v>
      </c>
      <c r="L18" s="172">
        <v>2.5</v>
      </c>
      <c r="M18" s="23">
        <f t="shared" si="1"/>
        <v>131.25</v>
      </c>
      <c r="N18" s="23">
        <v>85</v>
      </c>
      <c r="O18" s="182"/>
      <c r="P18" s="182"/>
      <c r="Q18" s="182">
        <f t="shared" si="0"/>
        <v>85</v>
      </c>
      <c r="R18" s="174">
        <v>15</v>
      </c>
      <c r="S18" s="174"/>
      <c r="T18" s="185"/>
      <c r="U18" s="166"/>
    </row>
    <row r="19" s="161" customFormat="1" ht="24" customHeight="1" spans="1:21">
      <c r="A19" s="165">
        <v>13</v>
      </c>
      <c r="B19" s="166" t="s">
        <v>2499</v>
      </c>
      <c r="C19" s="620" t="s">
        <v>2500</v>
      </c>
      <c r="D19" s="167">
        <v>13739999765</v>
      </c>
      <c r="E19" s="168" t="s">
        <v>104</v>
      </c>
      <c r="F19" s="168"/>
      <c r="G19" s="167">
        <v>20</v>
      </c>
      <c r="H19" s="167">
        <v>80</v>
      </c>
      <c r="I19" s="167"/>
      <c r="J19" s="172">
        <v>17</v>
      </c>
      <c r="K19" s="172">
        <v>4</v>
      </c>
      <c r="L19" s="172">
        <v>2.5</v>
      </c>
      <c r="M19" s="23">
        <f t="shared" si="1"/>
        <v>170</v>
      </c>
      <c r="N19" s="23">
        <f>M19*0.65</f>
        <v>110.5</v>
      </c>
      <c r="O19" s="182"/>
      <c r="P19" s="182"/>
      <c r="Q19" s="182">
        <f t="shared" si="0"/>
        <v>110.5</v>
      </c>
      <c r="R19" s="174">
        <v>23</v>
      </c>
      <c r="S19" s="174"/>
      <c r="T19" s="185"/>
      <c r="U19" s="166"/>
    </row>
    <row r="20" s="161" customFormat="1" ht="24" customHeight="1" spans="1:21">
      <c r="A20" s="165">
        <v>14</v>
      </c>
      <c r="B20" s="166" t="s">
        <v>2501</v>
      </c>
      <c r="C20" s="620" t="s">
        <v>2502</v>
      </c>
      <c r="D20" s="167">
        <v>15114778297</v>
      </c>
      <c r="E20" s="168" t="s">
        <v>104</v>
      </c>
      <c r="F20" s="168"/>
      <c r="G20" s="167">
        <v>26</v>
      </c>
      <c r="H20" s="167"/>
      <c r="I20" s="167"/>
      <c r="J20" s="172">
        <v>17</v>
      </c>
      <c r="K20" s="172">
        <v>3.5</v>
      </c>
      <c r="L20" s="172">
        <v>2.5</v>
      </c>
      <c r="M20" s="23">
        <f t="shared" si="1"/>
        <v>148.75</v>
      </c>
      <c r="N20" s="23">
        <v>97</v>
      </c>
      <c r="O20" s="182"/>
      <c r="P20" s="182"/>
      <c r="Q20" s="182">
        <f t="shared" si="0"/>
        <v>97</v>
      </c>
      <c r="R20" s="174">
        <v>30</v>
      </c>
      <c r="S20" s="174"/>
      <c r="T20" s="185"/>
      <c r="U20" s="166"/>
    </row>
    <row r="21" s="161" customFormat="1" ht="24" customHeight="1" spans="1:21">
      <c r="A21" s="165">
        <v>15</v>
      </c>
      <c r="B21" s="166" t="s">
        <v>2503</v>
      </c>
      <c r="C21" s="620" t="s">
        <v>2504</v>
      </c>
      <c r="D21" s="167">
        <v>15134779684</v>
      </c>
      <c r="E21" s="168" t="s">
        <v>104</v>
      </c>
      <c r="F21" s="168"/>
      <c r="G21" s="167">
        <v>15</v>
      </c>
      <c r="H21" s="167"/>
      <c r="I21" s="167"/>
      <c r="J21" s="172">
        <v>14</v>
      </c>
      <c r="K21" s="172">
        <v>3.5</v>
      </c>
      <c r="L21" s="172">
        <v>2.5</v>
      </c>
      <c r="M21" s="23">
        <f t="shared" si="1"/>
        <v>122.5</v>
      </c>
      <c r="N21" s="23">
        <v>80</v>
      </c>
      <c r="O21" s="182"/>
      <c r="P21" s="182"/>
      <c r="Q21" s="182">
        <f t="shared" si="0"/>
        <v>80</v>
      </c>
      <c r="R21" s="174">
        <v>15</v>
      </c>
      <c r="S21" s="174"/>
      <c r="T21" s="185"/>
      <c r="U21" s="166"/>
    </row>
    <row r="22" s="161" customFormat="1" ht="24" customHeight="1" spans="1:21">
      <c r="A22" s="165">
        <v>16</v>
      </c>
      <c r="B22" s="173" t="s">
        <v>2505</v>
      </c>
      <c r="C22" s="620" t="s">
        <v>2506</v>
      </c>
      <c r="D22" s="167">
        <v>13948659233</v>
      </c>
      <c r="E22" s="168" t="s">
        <v>104</v>
      </c>
      <c r="F22" s="168"/>
      <c r="G22" s="167">
        <v>23</v>
      </c>
      <c r="H22" s="167"/>
      <c r="I22" s="167"/>
      <c r="J22" s="172">
        <v>17</v>
      </c>
      <c r="K22" s="172">
        <v>3</v>
      </c>
      <c r="L22" s="172">
        <v>2.5</v>
      </c>
      <c r="M22" s="23">
        <f t="shared" si="1"/>
        <v>127.5</v>
      </c>
      <c r="N22" s="23">
        <v>83</v>
      </c>
      <c r="O22" s="182"/>
      <c r="P22" s="182"/>
      <c r="Q22" s="182">
        <f t="shared" si="0"/>
        <v>83</v>
      </c>
      <c r="R22" s="174">
        <v>15</v>
      </c>
      <c r="S22" s="174"/>
      <c r="T22" s="185"/>
      <c r="U22" s="173"/>
    </row>
    <row r="23" s="161" customFormat="1" ht="24" customHeight="1" spans="1:21">
      <c r="A23" s="165">
        <v>17</v>
      </c>
      <c r="B23" s="169" t="s">
        <v>1921</v>
      </c>
      <c r="C23" s="622" t="s">
        <v>2507</v>
      </c>
      <c r="D23" s="167">
        <v>13948653373</v>
      </c>
      <c r="E23" s="168" t="s">
        <v>104</v>
      </c>
      <c r="F23" s="168"/>
      <c r="G23" s="167">
        <v>17</v>
      </c>
      <c r="H23" s="167"/>
      <c r="I23" s="167"/>
      <c r="J23" s="172">
        <v>15</v>
      </c>
      <c r="K23" s="172">
        <v>3</v>
      </c>
      <c r="L23" s="172">
        <v>2.5</v>
      </c>
      <c r="M23" s="23">
        <f t="shared" si="1"/>
        <v>112.5</v>
      </c>
      <c r="N23" s="23">
        <v>73</v>
      </c>
      <c r="O23" s="182"/>
      <c r="P23" s="182"/>
      <c r="Q23" s="182">
        <f t="shared" si="0"/>
        <v>73</v>
      </c>
      <c r="R23" s="174">
        <v>22.5</v>
      </c>
      <c r="S23" s="174"/>
      <c r="T23" s="185"/>
      <c r="U23" s="169"/>
    </row>
    <row r="24" s="161" customFormat="1" ht="24" customHeight="1" spans="1:21">
      <c r="A24" s="165">
        <v>18</v>
      </c>
      <c r="B24" s="173" t="s">
        <v>2508</v>
      </c>
      <c r="C24" s="173" t="s">
        <v>2509</v>
      </c>
      <c r="D24" s="167">
        <v>13298046813</v>
      </c>
      <c r="E24" s="168" t="s">
        <v>104</v>
      </c>
      <c r="F24" s="168"/>
      <c r="G24" s="167"/>
      <c r="H24" s="167">
        <v>20</v>
      </c>
      <c r="I24" s="167"/>
      <c r="J24" s="172">
        <v>15</v>
      </c>
      <c r="K24" s="172">
        <v>3</v>
      </c>
      <c r="L24" s="172">
        <v>2.5</v>
      </c>
      <c r="M24" s="23">
        <f t="shared" si="1"/>
        <v>112.5</v>
      </c>
      <c r="N24" s="23">
        <v>73</v>
      </c>
      <c r="O24" s="182"/>
      <c r="P24" s="182"/>
      <c r="Q24" s="182">
        <f t="shared" si="0"/>
        <v>73</v>
      </c>
      <c r="R24" s="174">
        <v>15</v>
      </c>
      <c r="S24" s="174"/>
      <c r="T24" s="185"/>
      <c r="U24" s="173"/>
    </row>
    <row r="25" s="162" customFormat="1" ht="24" customHeight="1" spans="1:21">
      <c r="A25" s="165">
        <v>19</v>
      </c>
      <c r="B25" s="166" t="s">
        <v>2510</v>
      </c>
      <c r="C25" s="166" t="s">
        <v>2511</v>
      </c>
      <c r="D25" s="167">
        <v>13948584583</v>
      </c>
      <c r="E25" s="168" t="s">
        <v>104</v>
      </c>
      <c r="F25" s="168"/>
      <c r="G25" s="167">
        <v>11</v>
      </c>
      <c r="H25" s="167"/>
      <c r="I25" s="167"/>
      <c r="J25" s="174">
        <v>12</v>
      </c>
      <c r="K25" s="174">
        <v>3</v>
      </c>
      <c r="L25" s="174">
        <v>2.5</v>
      </c>
      <c r="M25" s="23">
        <f t="shared" si="1"/>
        <v>90</v>
      </c>
      <c r="N25" s="23">
        <f>M25*0.65</f>
        <v>58.5</v>
      </c>
      <c r="O25" s="183"/>
      <c r="P25" s="183"/>
      <c r="Q25" s="182">
        <f t="shared" si="0"/>
        <v>58.5</v>
      </c>
      <c r="R25" s="172">
        <v>11</v>
      </c>
      <c r="S25" s="172"/>
      <c r="T25" s="172"/>
      <c r="U25" s="166"/>
    </row>
    <row r="26" s="162" customFormat="1" ht="24" customHeight="1" spans="1:21">
      <c r="A26" s="165">
        <v>20</v>
      </c>
      <c r="B26" s="169" t="s">
        <v>2512</v>
      </c>
      <c r="C26" s="622" t="s">
        <v>2513</v>
      </c>
      <c r="D26" s="167">
        <v>13847516850</v>
      </c>
      <c r="E26" s="168" t="s">
        <v>104</v>
      </c>
      <c r="F26" s="168"/>
      <c r="G26" s="165">
        <v>15</v>
      </c>
      <c r="H26" s="165"/>
      <c r="I26" s="165"/>
      <c r="J26" s="172">
        <v>18</v>
      </c>
      <c r="K26" s="172">
        <v>4</v>
      </c>
      <c r="L26" s="172">
        <v>2.5</v>
      </c>
      <c r="M26" s="23">
        <f t="shared" si="1"/>
        <v>180</v>
      </c>
      <c r="N26" s="23">
        <f>M26*0.65</f>
        <v>117</v>
      </c>
      <c r="O26" s="183"/>
      <c r="P26" s="183"/>
      <c r="Q26" s="182">
        <f t="shared" si="0"/>
        <v>117</v>
      </c>
      <c r="R26" s="172">
        <v>15</v>
      </c>
      <c r="S26" s="172"/>
      <c r="T26" s="172"/>
      <c r="U26" s="169"/>
    </row>
    <row r="27" s="162" customFormat="1" ht="24" customHeight="1" spans="1:21">
      <c r="A27" s="165">
        <v>21</v>
      </c>
      <c r="B27" s="166" t="s">
        <v>2514</v>
      </c>
      <c r="C27" s="620" t="s">
        <v>2515</v>
      </c>
      <c r="D27" s="167">
        <v>13171102178</v>
      </c>
      <c r="E27" s="168" t="s">
        <v>104</v>
      </c>
      <c r="F27" s="168"/>
      <c r="G27" s="167">
        <v>15</v>
      </c>
      <c r="H27" s="167"/>
      <c r="I27" s="167"/>
      <c r="J27" s="172">
        <v>17</v>
      </c>
      <c r="K27" s="172">
        <v>2.7</v>
      </c>
      <c r="L27" s="172">
        <v>2.5</v>
      </c>
      <c r="M27" s="23">
        <f t="shared" si="1"/>
        <v>114.75</v>
      </c>
      <c r="N27" s="23">
        <v>75</v>
      </c>
      <c r="O27" s="183"/>
      <c r="P27" s="183"/>
      <c r="Q27" s="182">
        <f t="shared" si="0"/>
        <v>75</v>
      </c>
      <c r="R27" s="172">
        <v>23</v>
      </c>
      <c r="S27" s="172"/>
      <c r="T27" s="172"/>
      <c r="U27" s="166"/>
    </row>
    <row r="28" s="162" customFormat="1" ht="24" customHeight="1" spans="1:21">
      <c r="A28" s="165">
        <v>22</v>
      </c>
      <c r="B28" s="169" t="s">
        <v>2516</v>
      </c>
      <c r="C28" s="622" t="s">
        <v>2517</v>
      </c>
      <c r="D28" s="170">
        <v>13847556049</v>
      </c>
      <c r="E28" s="168" t="s">
        <v>104</v>
      </c>
      <c r="F28" s="168"/>
      <c r="G28" s="174"/>
      <c r="H28" s="174">
        <v>50</v>
      </c>
      <c r="I28" s="171"/>
      <c r="J28" s="172">
        <v>11</v>
      </c>
      <c r="K28" s="172">
        <v>3</v>
      </c>
      <c r="L28" s="172">
        <v>2.5</v>
      </c>
      <c r="M28" s="23">
        <f t="shared" si="1"/>
        <v>82.5</v>
      </c>
      <c r="N28" s="23">
        <v>54</v>
      </c>
      <c r="O28" s="183"/>
      <c r="P28" s="183"/>
      <c r="Q28" s="182">
        <f t="shared" si="0"/>
        <v>54</v>
      </c>
      <c r="R28" s="172">
        <v>8</v>
      </c>
      <c r="S28" s="172"/>
      <c r="T28" s="172"/>
      <c r="U28" s="169"/>
    </row>
    <row r="29" s="162" customFormat="1" ht="24" customHeight="1" spans="1:21">
      <c r="A29" s="165">
        <v>23</v>
      </c>
      <c r="B29" s="165" t="s">
        <v>2518</v>
      </c>
      <c r="C29" s="165" t="s">
        <v>2519</v>
      </c>
      <c r="D29" s="165">
        <v>18247526803</v>
      </c>
      <c r="E29" s="168" t="s">
        <v>104</v>
      </c>
      <c r="F29" s="168"/>
      <c r="G29" s="172">
        <v>8</v>
      </c>
      <c r="H29" s="172"/>
      <c r="I29" s="172"/>
      <c r="J29" s="183">
        <v>13</v>
      </c>
      <c r="K29" s="183">
        <v>2.5</v>
      </c>
      <c r="L29" s="183">
        <v>2.5</v>
      </c>
      <c r="M29" s="23">
        <f t="shared" si="1"/>
        <v>81.25</v>
      </c>
      <c r="N29" s="23">
        <v>53</v>
      </c>
      <c r="O29" s="183"/>
      <c r="P29" s="183"/>
      <c r="Q29" s="182">
        <f t="shared" si="0"/>
        <v>53</v>
      </c>
      <c r="R29" s="172">
        <v>15</v>
      </c>
      <c r="S29" s="172"/>
      <c r="T29" s="172"/>
      <c r="U29" s="165"/>
    </row>
    <row r="30" s="162" customFormat="1" ht="24" customHeight="1" spans="1:21">
      <c r="A30" s="165">
        <v>24</v>
      </c>
      <c r="B30" s="166" t="s">
        <v>2520</v>
      </c>
      <c r="C30" s="620" t="s">
        <v>2521</v>
      </c>
      <c r="D30" s="167">
        <v>13722056167</v>
      </c>
      <c r="E30" s="168" t="s">
        <v>104</v>
      </c>
      <c r="F30" s="168"/>
      <c r="G30" s="167">
        <v>26</v>
      </c>
      <c r="H30" s="167"/>
      <c r="I30" s="167"/>
      <c r="J30" s="172">
        <v>17</v>
      </c>
      <c r="K30" s="172">
        <v>3.5</v>
      </c>
      <c r="L30" s="172">
        <v>2.5</v>
      </c>
      <c r="M30" s="23">
        <f t="shared" si="1"/>
        <v>148.75</v>
      </c>
      <c r="N30" s="23">
        <v>97</v>
      </c>
      <c r="O30" s="183"/>
      <c r="P30" s="183"/>
      <c r="Q30" s="182">
        <f t="shared" si="0"/>
        <v>97</v>
      </c>
      <c r="R30" s="172">
        <v>23</v>
      </c>
      <c r="S30" s="172"/>
      <c r="T30" s="172"/>
      <c r="U30" s="166"/>
    </row>
    <row r="31" s="162" customFormat="1" ht="24" customHeight="1" spans="1:21">
      <c r="A31" s="165">
        <v>25</v>
      </c>
      <c r="B31" s="166" t="s">
        <v>2522</v>
      </c>
      <c r="C31" s="175" t="s">
        <v>2523</v>
      </c>
      <c r="D31" s="167">
        <v>15924490643</v>
      </c>
      <c r="E31" s="168" t="s">
        <v>104</v>
      </c>
      <c r="F31" s="168"/>
      <c r="G31" s="167">
        <v>20</v>
      </c>
      <c r="H31" s="167"/>
      <c r="I31" s="167"/>
      <c r="J31" s="172">
        <v>11</v>
      </c>
      <c r="K31" s="172">
        <v>3</v>
      </c>
      <c r="L31" s="172">
        <v>2.5</v>
      </c>
      <c r="M31" s="23">
        <f t="shared" si="1"/>
        <v>82.5</v>
      </c>
      <c r="N31" s="23">
        <v>54</v>
      </c>
      <c r="O31" s="183"/>
      <c r="P31" s="183"/>
      <c r="Q31" s="182">
        <f t="shared" si="0"/>
        <v>54</v>
      </c>
      <c r="R31" s="172">
        <v>12</v>
      </c>
      <c r="S31" s="172"/>
      <c r="T31" s="172"/>
      <c r="U31" s="166"/>
    </row>
    <row r="32" s="162" customFormat="1" ht="24" customHeight="1" spans="1:21">
      <c r="A32" s="165">
        <v>26</v>
      </c>
      <c r="B32" s="166" t="s">
        <v>2524</v>
      </c>
      <c r="C32" s="175" t="s">
        <v>2525</v>
      </c>
      <c r="D32" s="167">
        <v>13848453534</v>
      </c>
      <c r="E32" s="168" t="s">
        <v>104</v>
      </c>
      <c r="F32" s="168"/>
      <c r="G32" s="167">
        <v>25</v>
      </c>
      <c r="H32" s="167"/>
      <c r="I32" s="167"/>
      <c r="J32" s="172">
        <v>15</v>
      </c>
      <c r="K32" s="172">
        <v>2.5</v>
      </c>
      <c r="L32" s="172">
        <v>2.5</v>
      </c>
      <c r="M32" s="23">
        <f t="shared" si="1"/>
        <v>93.75</v>
      </c>
      <c r="N32" s="23">
        <v>61</v>
      </c>
      <c r="O32" s="183"/>
      <c r="P32" s="183"/>
      <c r="Q32" s="182">
        <f t="shared" si="0"/>
        <v>61</v>
      </c>
      <c r="R32" s="172">
        <v>15</v>
      </c>
      <c r="S32" s="172"/>
      <c r="T32" s="172"/>
      <c r="U32" s="166"/>
    </row>
    <row r="33" s="162" customFormat="1" ht="24" customHeight="1" spans="1:21">
      <c r="A33" s="165">
        <v>27</v>
      </c>
      <c r="B33" s="166" t="s">
        <v>913</v>
      </c>
      <c r="C33" s="175" t="s">
        <v>2526</v>
      </c>
      <c r="D33" s="167">
        <v>15750512699</v>
      </c>
      <c r="E33" s="168" t="s">
        <v>104</v>
      </c>
      <c r="F33" s="168"/>
      <c r="G33" s="167"/>
      <c r="H33" s="167"/>
      <c r="I33" s="167"/>
      <c r="J33" s="172">
        <v>11</v>
      </c>
      <c r="K33" s="172">
        <v>2.3</v>
      </c>
      <c r="L33" s="172">
        <v>2.5</v>
      </c>
      <c r="M33" s="23">
        <f t="shared" si="1"/>
        <v>63.25</v>
      </c>
      <c r="N33" s="23">
        <v>41</v>
      </c>
      <c r="O33" s="183"/>
      <c r="P33" s="183"/>
      <c r="Q33" s="182">
        <v>41.11</v>
      </c>
      <c r="R33" s="172">
        <v>8</v>
      </c>
      <c r="S33" s="172"/>
      <c r="T33" s="172"/>
      <c r="U33" s="166"/>
    </row>
    <row r="34" s="162" customFormat="1" ht="24" customHeight="1" spans="1:21">
      <c r="A34" s="165">
        <v>28</v>
      </c>
      <c r="B34" s="166" t="s">
        <v>2527</v>
      </c>
      <c r="C34" s="175" t="s">
        <v>2528</v>
      </c>
      <c r="D34" s="167">
        <v>13754150036</v>
      </c>
      <c r="E34" s="168" t="s">
        <v>104</v>
      </c>
      <c r="F34" s="168"/>
      <c r="G34" s="167">
        <v>15</v>
      </c>
      <c r="H34" s="167"/>
      <c r="I34" s="167"/>
      <c r="J34" s="172">
        <v>13</v>
      </c>
      <c r="K34" s="172">
        <v>2.8</v>
      </c>
      <c r="L34" s="172">
        <v>2.5</v>
      </c>
      <c r="M34" s="23">
        <f t="shared" si="1"/>
        <v>91</v>
      </c>
      <c r="N34" s="23">
        <v>59</v>
      </c>
      <c r="O34" s="183"/>
      <c r="P34" s="183"/>
      <c r="Q34" s="182">
        <v>59.15</v>
      </c>
      <c r="R34" s="172">
        <v>15</v>
      </c>
      <c r="S34" s="172"/>
      <c r="T34" s="172"/>
      <c r="U34" s="166"/>
    </row>
    <row r="35" s="162" customFormat="1" ht="24" customHeight="1" spans="1:21">
      <c r="A35" s="165">
        <v>29</v>
      </c>
      <c r="B35" s="166" t="s">
        <v>2529</v>
      </c>
      <c r="C35" s="175" t="s">
        <v>2530</v>
      </c>
      <c r="D35" s="167">
        <v>15047505014</v>
      </c>
      <c r="E35" s="168" t="s">
        <v>104</v>
      </c>
      <c r="F35" s="168"/>
      <c r="G35" s="167">
        <v>20</v>
      </c>
      <c r="H35" s="167"/>
      <c r="I35" s="167"/>
      <c r="J35" s="172">
        <v>14</v>
      </c>
      <c r="K35" s="172">
        <v>2.3</v>
      </c>
      <c r="L35" s="172">
        <v>2.5</v>
      </c>
      <c r="M35" s="23">
        <f t="shared" si="1"/>
        <v>80.5</v>
      </c>
      <c r="N35" s="23">
        <v>52</v>
      </c>
      <c r="O35" s="183"/>
      <c r="P35" s="183"/>
      <c r="Q35" s="182">
        <v>52.33</v>
      </c>
      <c r="R35" s="172">
        <v>30</v>
      </c>
      <c r="S35" s="172"/>
      <c r="T35" s="172"/>
      <c r="U35" s="166"/>
    </row>
    <row r="36" s="162" customFormat="1" ht="24" customHeight="1" spans="1:21">
      <c r="A36" s="165">
        <v>30</v>
      </c>
      <c r="B36" s="166" t="s">
        <v>2531</v>
      </c>
      <c r="C36" s="175" t="s">
        <v>2530</v>
      </c>
      <c r="D36" s="167">
        <v>15047505014</v>
      </c>
      <c r="E36" s="168" t="s">
        <v>104</v>
      </c>
      <c r="F36" s="168"/>
      <c r="G36" s="167">
        <v>11</v>
      </c>
      <c r="H36" s="167"/>
      <c r="I36" s="167"/>
      <c r="J36" s="172">
        <v>13</v>
      </c>
      <c r="K36" s="172">
        <v>3.2</v>
      </c>
      <c r="L36" s="172">
        <v>2.5</v>
      </c>
      <c r="M36" s="23">
        <f t="shared" si="1"/>
        <v>104</v>
      </c>
      <c r="N36" s="23">
        <f>M36*0.65</f>
        <v>67.6</v>
      </c>
      <c r="O36" s="183"/>
      <c r="P36" s="183"/>
      <c r="Q36" s="182">
        <v>67.6</v>
      </c>
      <c r="R36" s="172"/>
      <c r="S36" s="172"/>
      <c r="T36" s="172"/>
      <c r="U36" s="166"/>
    </row>
    <row r="37" s="162" customFormat="1" ht="24" customHeight="1" spans="1:21">
      <c r="A37" s="165">
        <v>31</v>
      </c>
      <c r="B37" s="166" t="s">
        <v>2532</v>
      </c>
      <c r="C37" s="175" t="s">
        <v>2533</v>
      </c>
      <c r="D37" s="167">
        <v>13947355470</v>
      </c>
      <c r="E37" s="168" t="s">
        <v>104</v>
      </c>
      <c r="F37" s="168"/>
      <c r="G37" s="167">
        <v>60</v>
      </c>
      <c r="H37" s="167"/>
      <c r="I37" s="167"/>
      <c r="J37" s="172">
        <v>11</v>
      </c>
      <c r="K37" s="172">
        <v>3</v>
      </c>
      <c r="L37" s="172">
        <v>2.5</v>
      </c>
      <c r="M37" s="23">
        <f t="shared" si="1"/>
        <v>82.5</v>
      </c>
      <c r="N37" s="23">
        <v>54</v>
      </c>
      <c r="O37" s="183"/>
      <c r="P37" s="183"/>
      <c r="Q37" s="182">
        <v>53.63</v>
      </c>
      <c r="R37" s="172">
        <v>45</v>
      </c>
      <c r="S37" s="172"/>
      <c r="T37" s="172"/>
      <c r="U37" s="166"/>
    </row>
    <row r="38" s="162" customFormat="1" ht="24" customHeight="1" spans="1:21">
      <c r="A38" s="165">
        <v>32</v>
      </c>
      <c r="B38" s="166" t="s">
        <v>2534</v>
      </c>
      <c r="C38" s="175" t="s">
        <v>2535</v>
      </c>
      <c r="D38" s="167">
        <v>15247576349</v>
      </c>
      <c r="E38" s="168" t="s">
        <v>104</v>
      </c>
      <c r="F38" s="168"/>
      <c r="G38" s="167"/>
      <c r="H38" s="167">
        <v>36</v>
      </c>
      <c r="I38" s="167"/>
      <c r="J38" s="172">
        <v>10</v>
      </c>
      <c r="K38" s="172">
        <v>2.5</v>
      </c>
      <c r="L38" s="172">
        <v>2.5</v>
      </c>
      <c r="M38" s="23">
        <f t="shared" si="1"/>
        <v>62.5</v>
      </c>
      <c r="N38" s="23">
        <v>41</v>
      </c>
      <c r="O38" s="183"/>
      <c r="P38" s="183"/>
      <c r="Q38" s="182">
        <v>40.63</v>
      </c>
      <c r="R38" s="172">
        <v>5</v>
      </c>
      <c r="S38" s="172"/>
      <c r="T38" s="172"/>
      <c r="U38" s="166"/>
    </row>
    <row r="39" s="162" customFormat="1" ht="24" customHeight="1" spans="1:21">
      <c r="A39" s="165">
        <v>33</v>
      </c>
      <c r="B39" s="166" t="s">
        <v>2536</v>
      </c>
      <c r="C39" s="175" t="s">
        <v>2537</v>
      </c>
      <c r="D39" s="167">
        <v>13488585054</v>
      </c>
      <c r="E39" s="168" t="s">
        <v>104</v>
      </c>
      <c r="F39" s="168"/>
      <c r="G39" s="167">
        <v>7</v>
      </c>
      <c r="H39" s="167"/>
      <c r="I39" s="167"/>
      <c r="J39" s="172">
        <v>10</v>
      </c>
      <c r="K39" s="172">
        <v>2.5</v>
      </c>
      <c r="L39" s="172">
        <v>2.5</v>
      </c>
      <c r="M39" s="23">
        <f t="shared" si="1"/>
        <v>62.5</v>
      </c>
      <c r="N39" s="23">
        <v>41</v>
      </c>
      <c r="O39" s="183"/>
      <c r="P39" s="183"/>
      <c r="Q39" s="182">
        <v>40.63</v>
      </c>
      <c r="R39" s="172">
        <v>6</v>
      </c>
      <c r="S39" s="172"/>
      <c r="T39" s="172"/>
      <c r="U39" s="166"/>
    </row>
    <row r="40" s="163" customFormat="1" ht="42" customHeight="1" spans="1:21">
      <c r="A40" s="176"/>
      <c r="B40" s="177" t="s">
        <v>72</v>
      </c>
      <c r="C40" s="178"/>
      <c r="D40" s="179"/>
      <c r="E40" s="180"/>
      <c r="F40" s="180"/>
      <c r="G40" s="181">
        <f>SUM(G7:G39)</f>
        <v>467</v>
      </c>
      <c r="H40" s="181">
        <f>SUM(H7:H39)</f>
        <v>526</v>
      </c>
      <c r="I40" s="181"/>
      <c r="J40" s="181"/>
      <c r="K40" s="181"/>
      <c r="L40" s="181"/>
      <c r="M40" s="181">
        <f>SUM(M7:M39)</f>
        <v>3490.125</v>
      </c>
      <c r="N40" s="181">
        <f>SUM(N7:N39)</f>
        <v>2271.6</v>
      </c>
      <c r="O40" s="181"/>
      <c r="P40" s="181"/>
      <c r="Q40" s="181">
        <f>SUM(Q7:Q39)</f>
        <v>2271.08</v>
      </c>
      <c r="R40" s="181">
        <f>SUM(R7:R39)</f>
        <v>585.5</v>
      </c>
      <c r="S40" s="181"/>
      <c r="T40" s="186"/>
      <c r="U40" s="186"/>
    </row>
    <row r="41" ht="21" customHeight="1" spans="2:2">
      <c r="B41" s="106" t="s">
        <v>2538</v>
      </c>
    </row>
    <row r="42" ht="32.25" customHeight="1" spans="2:13">
      <c r="B42" s="106" t="s">
        <v>116</v>
      </c>
      <c r="C42" s="106" t="s">
        <v>2539</v>
      </c>
      <c r="M42" s="184" t="s">
        <v>2487</v>
      </c>
    </row>
  </sheetData>
  <mergeCells count="21">
    <mergeCell ref="B2:T2"/>
    <mergeCell ref="F4:H4"/>
    <mergeCell ref="I4:Q4"/>
    <mergeCell ref="R4:S4"/>
    <mergeCell ref="J5:N5"/>
    <mergeCell ref="O5:P5"/>
    <mergeCell ref="B40:D40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Q5:Q6"/>
    <mergeCell ref="R5:R6"/>
    <mergeCell ref="S5:S6"/>
    <mergeCell ref="T4:T6"/>
    <mergeCell ref="U4:U6"/>
  </mergeCells>
  <dataValidations count="1">
    <dataValidation allowBlank="1" showInputMessage="1" showErrorMessage="1" promptTitle="备注" prompt="填写收储企业类型为其它草畜种时，请在备注中注明具体养殖畜种" sqref="O6:P24"/>
  </dataValidations>
  <pageMargins left="0.55" right="0.209027777777778" top="0.6" bottom="0.429166666666667" header="0.313888888888889" footer="0.313888888888889"/>
  <pageSetup paperSize="9" scale="75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opLeftCell="A26" workbookViewId="0">
      <selection activeCell="H8" sqref="H8:K13"/>
    </sheetView>
  </sheetViews>
  <sheetFormatPr defaultColWidth="9" defaultRowHeight="13.5"/>
  <cols>
    <col min="1" max="1" width="16.8916666666667" customWidth="1"/>
    <col min="2" max="2" width="20.8916666666667" customWidth="1"/>
    <col min="3" max="3" width="21.4416666666667" customWidth="1"/>
    <col min="4" max="11" width="5.21666666666667" customWidth="1"/>
    <col min="12" max="12" width="9.66666666666667" customWidth="1"/>
    <col min="13" max="13" width="8.66666666666667" customWidth="1"/>
    <col min="14" max="14" width="5.21666666666667" customWidth="1"/>
    <col min="15" max="15" width="3.44166666666667" customWidth="1"/>
    <col min="16" max="16" width="10.1083333333333" customWidth="1"/>
    <col min="17" max="18" width="5.21666666666667" customWidth="1"/>
    <col min="19" max="19" width="8" customWidth="1"/>
  </cols>
  <sheetData>
    <row r="1" ht="15.75" customHeight="1" spans="1:1">
      <c r="A1" t="s">
        <v>77</v>
      </c>
    </row>
    <row r="2" ht="22.5" spans="1:19">
      <c r="A2" s="142" t="s">
        <v>78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ht="24.9" customHeight="1" spans="1:18">
      <c r="A3" s="143" t="s">
        <v>79</v>
      </c>
      <c r="B3" s="143" t="s">
        <v>2540</v>
      </c>
      <c r="D3" s="142"/>
      <c r="E3" s="142"/>
      <c r="F3" s="143" t="s">
        <v>80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="27" customFormat="1" ht="21" customHeight="1" spans="1:19">
      <c r="A4" s="144" t="s">
        <v>81</v>
      </c>
      <c r="B4" s="145" t="s">
        <v>82</v>
      </c>
      <c r="C4" s="144" t="s">
        <v>83</v>
      </c>
      <c r="D4" s="146" t="s">
        <v>84</v>
      </c>
      <c r="E4" s="144" t="s">
        <v>6</v>
      </c>
      <c r="F4" s="144"/>
      <c r="G4" s="144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144"/>
      <c r="B5" s="147"/>
      <c r="C5" s="144"/>
      <c r="D5" s="146"/>
      <c r="E5" s="146" t="s">
        <v>87</v>
      </c>
      <c r="F5" s="146" t="s">
        <v>88</v>
      </c>
      <c r="G5" s="146" t="s">
        <v>89</v>
      </c>
      <c r="H5" s="144" t="s">
        <v>15</v>
      </c>
      <c r="I5" s="144" t="s">
        <v>94</v>
      </c>
      <c r="J5" s="144"/>
      <c r="K5" s="144"/>
      <c r="L5" s="144"/>
      <c r="M5" s="144"/>
      <c r="N5" s="146" t="s">
        <v>95</v>
      </c>
      <c r="O5" s="146"/>
      <c r="P5" s="146" t="s">
        <v>18</v>
      </c>
      <c r="Q5" s="146" t="s">
        <v>19</v>
      </c>
      <c r="R5" s="146" t="s">
        <v>20</v>
      </c>
      <c r="S5" s="25"/>
    </row>
    <row r="6" s="27" customFormat="1" ht="53.25" customHeight="1" spans="1:19">
      <c r="A6" s="144"/>
      <c r="B6" s="148"/>
      <c r="C6" s="144"/>
      <c r="D6" s="146"/>
      <c r="E6" s="146"/>
      <c r="F6" s="146"/>
      <c r="G6" s="146"/>
      <c r="H6" s="144"/>
      <c r="I6" s="146" t="s">
        <v>96</v>
      </c>
      <c r="J6" s="146" t="s">
        <v>97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100</v>
      </c>
      <c r="P6" s="146"/>
      <c r="Q6" s="146"/>
      <c r="R6" s="146"/>
      <c r="S6" s="25"/>
    </row>
    <row r="7" s="140" customFormat="1" ht="26.25" customHeight="1" spans="1:19">
      <c r="A7" s="149" t="s">
        <v>2541</v>
      </c>
      <c r="B7" s="150" t="s">
        <v>2542</v>
      </c>
      <c r="C7" s="149">
        <v>15204891222</v>
      </c>
      <c r="D7" s="151" t="s">
        <v>104</v>
      </c>
      <c r="F7" s="103">
        <v>90</v>
      </c>
      <c r="G7" s="103"/>
      <c r="H7" s="103"/>
      <c r="I7" s="158">
        <v>16</v>
      </c>
      <c r="J7" s="158">
        <v>4</v>
      </c>
      <c r="K7" s="158" t="s">
        <v>2543</v>
      </c>
      <c r="L7" s="23">
        <f>I7*J7*K7</f>
        <v>192</v>
      </c>
      <c r="M7" s="23">
        <f>L7*0.65</f>
        <v>124.8</v>
      </c>
      <c r="N7" s="103"/>
      <c r="O7" s="103"/>
      <c r="P7" s="159">
        <f t="shared" ref="P7:P39" si="0">M7</f>
        <v>124.8</v>
      </c>
      <c r="Q7" s="151">
        <v>70</v>
      </c>
      <c r="R7" s="103"/>
      <c r="S7" s="103"/>
    </row>
    <row r="8" s="140" customFormat="1" ht="26.25" customHeight="1" spans="1:19">
      <c r="A8" s="149" t="s">
        <v>2544</v>
      </c>
      <c r="B8" s="150" t="s">
        <v>2542</v>
      </c>
      <c r="C8" s="149">
        <v>15204891222</v>
      </c>
      <c r="D8" s="151" t="s">
        <v>104</v>
      </c>
      <c r="E8" s="103"/>
      <c r="F8" s="103">
        <v>90</v>
      </c>
      <c r="G8" s="103"/>
      <c r="H8" s="103"/>
      <c r="I8" s="158" t="s">
        <v>2545</v>
      </c>
      <c r="J8" s="158" t="s">
        <v>2546</v>
      </c>
      <c r="K8" s="158" t="s">
        <v>2543</v>
      </c>
      <c r="L8" s="23">
        <f t="shared" ref="L8:L39" si="1">I8*J8*K8</f>
        <v>132</v>
      </c>
      <c r="M8" s="23">
        <f>L8*0.65</f>
        <v>85.8</v>
      </c>
      <c r="N8" s="103"/>
      <c r="O8" s="103"/>
      <c r="P8" s="159">
        <f t="shared" si="0"/>
        <v>85.8</v>
      </c>
      <c r="Q8" s="151">
        <v>70</v>
      </c>
      <c r="R8" s="103"/>
      <c r="S8" s="103"/>
    </row>
    <row r="9" s="140" customFormat="1" ht="26.25" customHeight="1" spans="1:19">
      <c r="A9" s="149" t="s">
        <v>2547</v>
      </c>
      <c r="B9" s="150" t="s">
        <v>2548</v>
      </c>
      <c r="C9" s="149">
        <v>13789655886</v>
      </c>
      <c r="D9" s="151" t="s">
        <v>104</v>
      </c>
      <c r="E9" s="103"/>
      <c r="F9" s="103">
        <v>32</v>
      </c>
      <c r="G9" s="103"/>
      <c r="H9" s="103"/>
      <c r="I9" s="158" t="s">
        <v>2549</v>
      </c>
      <c r="J9" s="158" t="s">
        <v>2550</v>
      </c>
      <c r="K9" s="158" t="s">
        <v>2551</v>
      </c>
      <c r="L9" s="23">
        <f t="shared" si="1"/>
        <v>280</v>
      </c>
      <c r="M9" s="23">
        <f>L9*0.65</f>
        <v>182</v>
      </c>
      <c r="N9" s="103"/>
      <c r="O9" s="103"/>
      <c r="P9" s="159">
        <f t="shared" si="0"/>
        <v>182</v>
      </c>
      <c r="Q9" s="151">
        <v>60</v>
      </c>
      <c r="R9" s="103"/>
      <c r="S9" s="103"/>
    </row>
    <row r="10" s="140" customFormat="1" ht="26.25" customHeight="1" spans="1:19">
      <c r="A10" s="149" t="s">
        <v>2552</v>
      </c>
      <c r="B10" s="150" t="s">
        <v>2553</v>
      </c>
      <c r="C10" s="149">
        <v>15934999208</v>
      </c>
      <c r="D10" s="149" t="s">
        <v>104</v>
      </c>
      <c r="E10" s="103"/>
      <c r="F10" s="103">
        <v>32</v>
      </c>
      <c r="G10" s="103"/>
      <c r="H10" s="103"/>
      <c r="I10" s="158" t="s">
        <v>2554</v>
      </c>
      <c r="J10" s="158" t="s">
        <v>2550</v>
      </c>
      <c r="K10" s="158" t="s">
        <v>2543</v>
      </c>
      <c r="L10" s="23">
        <f t="shared" si="1"/>
        <v>285</v>
      </c>
      <c r="M10" s="23">
        <v>185</v>
      </c>
      <c r="N10" s="103"/>
      <c r="O10" s="103"/>
      <c r="P10" s="159">
        <f t="shared" si="0"/>
        <v>185</v>
      </c>
      <c r="Q10" s="151">
        <v>20</v>
      </c>
      <c r="R10" s="103"/>
      <c r="S10" s="103"/>
    </row>
    <row r="11" s="140" customFormat="1" ht="26.25" customHeight="1" spans="1:19">
      <c r="A11" s="149" t="s">
        <v>2555</v>
      </c>
      <c r="B11" s="150" t="s">
        <v>2556</v>
      </c>
      <c r="C11" s="149">
        <v>13948582693</v>
      </c>
      <c r="D11" s="149" t="s">
        <v>104</v>
      </c>
      <c r="E11" s="103"/>
      <c r="F11" s="103">
        <v>30</v>
      </c>
      <c r="G11" s="103"/>
      <c r="H11" s="103"/>
      <c r="I11" s="158" t="s">
        <v>2557</v>
      </c>
      <c r="J11" s="158" t="s">
        <v>2546</v>
      </c>
      <c r="K11" s="158" t="s">
        <v>2558</v>
      </c>
      <c r="L11" s="23">
        <f t="shared" si="1"/>
        <v>151.2</v>
      </c>
      <c r="M11" s="23">
        <v>98</v>
      </c>
      <c r="N11" s="103"/>
      <c r="O11" s="103"/>
      <c r="P11" s="159">
        <f t="shared" si="0"/>
        <v>98</v>
      </c>
      <c r="Q11" s="151">
        <v>10</v>
      </c>
      <c r="R11" s="103"/>
      <c r="S11" s="103"/>
    </row>
    <row r="12" s="140" customFormat="1" ht="26.25" customHeight="1" spans="1:19">
      <c r="A12" s="149" t="s">
        <v>2559</v>
      </c>
      <c r="B12" s="150" t="s">
        <v>2560</v>
      </c>
      <c r="C12" s="149">
        <v>13847581805</v>
      </c>
      <c r="D12" s="149" t="s">
        <v>104</v>
      </c>
      <c r="E12" s="103"/>
      <c r="F12" s="103">
        <v>60</v>
      </c>
      <c r="G12" s="103"/>
      <c r="H12" s="103"/>
      <c r="I12" s="158" t="s">
        <v>2561</v>
      </c>
      <c r="J12" s="158" t="s">
        <v>2550</v>
      </c>
      <c r="K12" s="158" t="s">
        <v>2558</v>
      </c>
      <c r="L12" s="23">
        <f t="shared" si="1"/>
        <v>297</v>
      </c>
      <c r="M12" s="23">
        <v>193</v>
      </c>
      <c r="N12" s="103"/>
      <c r="O12" s="103"/>
      <c r="P12" s="159">
        <f t="shared" si="0"/>
        <v>193</v>
      </c>
      <c r="Q12" s="151">
        <v>20</v>
      </c>
      <c r="R12" s="103"/>
      <c r="S12" s="103"/>
    </row>
    <row r="13" s="140" customFormat="1" ht="26.25" customHeight="1" spans="1:19">
      <c r="A13" s="149" t="s">
        <v>2562</v>
      </c>
      <c r="B13" s="150" t="s">
        <v>2563</v>
      </c>
      <c r="C13" s="149">
        <v>15947455336</v>
      </c>
      <c r="D13" s="149" t="s">
        <v>143</v>
      </c>
      <c r="E13" s="103"/>
      <c r="F13" s="103">
        <v>7</v>
      </c>
      <c r="G13" s="103">
        <v>100</v>
      </c>
      <c r="H13" s="103"/>
      <c r="I13" s="158" t="s">
        <v>2564</v>
      </c>
      <c r="J13" s="158" t="s">
        <v>2565</v>
      </c>
      <c r="K13" s="158" t="s">
        <v>2566</v>
      </c>
      <c r="L13" s="23">
        <f t="shared" si="1"/>
        <v>48</v>
      </c>
      <c r="M13" s="23">
        <f>L13*0.65</f>
        <v>31.2</v>
      </c>
      <c r="N13" s="103"/>
      <c r="O13" s="103"/>
      <c r="P13" s="159">
        <f t="shared" si="0"/>
        <v>31.2</v>
      </c>
      <c r="Q13" s="151">
        <v>10</v>
      </c>
      <c r="R13" s="103"/>
      <c r="S13" s="103"/>
    </row>
    <row r="14" s="140" customFormat="1" ht="26.25" customHeight="1" spans="1:19">
      <c r="A14" s="149" t="s">
        <v>2567</v>
      </c>
      <c r="B14" s="152" t="s">
        <v>2568</v>
      </c>
      <c r="C14" s="149">
        <v>15004903349</v>
      </c>
      <c r="D14" s="149" t="s">
        <v>104</v>
      </c>
      <c r="E14" s="103"/>
      <c r="F14" s="103"/>
      <c r="G14" s="103">
        <v>100</v>
      </c>
      <c r="H14" s="103"/>
      <c r="I14" s="158" t="s">
        <v>2557</v>
      </c>
      <c r="J14" s="158" t="s">
        <v>2546</v>
      </c>
      <c r="K14" s="158" t="s">
        <v>2569</v>
      </c>
      <c r="L14" s="23">
        <f t="shared" si="1"/>
        <v>89.6</v>
      </c>
      <c r="M14" s="23">
        <v>58</v>
      </c>
      <c r="N14" s="103"/>
      <c r="O14" s="103"/>
      <c r="P14" s="159">
        <f t="shared" si="0"/>
        <v>58</v>
      </c>
      <c r="Q14" s="151">
        <v>12</v>
      </c>
      <c r="R14" s="103"/>
      <c r="S14" s="103"/>
    </row>
    <row r="15" s="140" customFormat="1" ht="26.25" customHeight="1" spans="1:19">
      <c r="A15" s="149" t="s">
        <v>2570</v>
      </c>
      <c r="B15" s="150" t="s">
        <v>2571</v>
      </c>
      <c r="C15" s="149">
        <v>13739997713</v>
      </c>
      <c r="D15" s="149" t="s">
        <v>104</v>
      </c>
      <c r="E15" s="103"/>
      <c r="F15" s="103">
        <v>12</v>
      </c>
      <c r="G15" s="103">
        <v>100</v>
      </c>
      <c r="H15" s="103"/>
      <c r="I15" s="158" t="s">
        <v>2572</v>
      </c>
      <c r="J15" s="158" t="s">
        <v>2543</v>
      </c>
      <c r="K15" s="158" t="s">
        <v>2566</v>
      </c>
      <c r="L15" s="23">
        <f t="shared" si="1"/>
        <v>90</v>
      </c>
      <c r="M15" s="23">
        <f>L15*0.65</f>
        <v>58.5</v>
      </c>
      <c r="N15" s="103"/>
      <c r="O15" s="103"/>
      <c r="P15" s="159">
        <f t="shared" si="0"/>
        <v>58.5</v>
      </c>
      <c r="Q15" s="151">
        <v>12</v>
      </c>
      <c r="R15" s="103"/>
      <c r="S15" s="103"/>
    </row>
    <row r="16" s="140" customFormat="1" ht="26.25" customHeight="1" spans="1:19">
      <c r="A16" s="149" t="s">
        <v>2573</v>
      </c>
      <c r="B16" s="150" t="s">
        <v>2574</v>
      </c>
      <c r="C16" s="149">
        <v>15848363282</v>
      </c>
      <c r="D16" s="149" t="s">
        <v>104</v>
      </c>
      <c r="E16" s="103"/>
      <c r="F16" s="103">
        <v>35</v>
      </c>
      <c r="G16" s="103"/>
      <c r="H16" s="103"/>
      <c r="I16" s="158" t="s">
        <v>2554</v>
      </c>
      <c r="J16" s="158" t="s">
        <v>2575</v>
      </c>
      <c r="K16" s="158" t="s">
        <v>2543</v>
      </c>
      <c r="L16" s="23">
        <f t="shared" si="1"/>
        <v>256.5</v>
      </c>
      <c r="M16" s="23">
        <v>167</v>
      </c>
      <c r="N16" s="103"/>
      <c r="O16" s="103"/>
      <c r="P16" s="159">
        <f t="shared" si="0"/>
        <v>167</v>
      </c>
      <c r="Q16" s="151">
        <v>40</v>
      </c>
      <c r="R16" s="103"/>
      <c r="S16" s="103"/>
    </row>
    <row r="17" s="140" customFormat="1" ht="26.25" customHeight="1" spans="1:19">
      <c r="A17" s="149" t="s">
        <v>2576</v>
      </c>
      <c r="B17" s="150" t="s">
        <v>2577</v>
      </c>
      <c r="C17" s="149">
        <v>13948583215</v>
      </c>
      <c r="D17" s="149" t="s">
        <v>104</v>
      </c>
      <c r="E17" s="103"/>
      <c r="F17" s="103">
        <v>50</v>
      </c>
      <c r="G17" s="103"/>
      <c r="H17" s="103"/>
      <c r="I17" s="158" t="s">
        <v>2557</v>
      </c>
      <c r="J17" s="158" t="s">
        <v>2550</v>
      </c>
      <c r="K17" s="158" t="s">
        <v>2578</v>
      </c>
      <c r="L17" s="23">
        <f t="shared" si="1"/>
        <v>175</v>
      </c>
      <c r="M17" s="23">
        <v>114</v>
      </c>
      <c r="N17" s="103"/>
      <c r="O17" s="103"/>
      <c r="P17" s="159">
        <f t="shared" si="0"/>
        <v>114</v>
      </c>
      <c r="Q17" s="151">
        <v>30</v>
      </c>
      <c r="R17" s="103"/>
      <c r="S17" s="103"/>
    </row>
    <row r="18" s="140" customFormat="1" ht="26.25" customHeight="1" spans="1:19">
      <c r="A18" s="149" t="s">
        <v>2579</v>
      </c>
      <c r="B18" s="150" t="s">
        <v>2580</v>
      </c>
      <c r="C18" s="149">
        <v>15144775311</v>
      </c>
      <c r="D18" s="149" t="s">
        <v>104</v>
      </c>
      <c r="E18" s="149"/>
      <c r="F18" s="149">
        <v>54</v>
      </c>
      <c r="G18" s="103"/>
      <c r="H18" s="103"/>
      <c r="I18" s="158" t="s">
        <v>2549</v>
      </c>
      <c r="J18" s="158" t="s">
        <v>2581</v>
      </c>
      <c r="K18" s="158" t="s">
        <v>2582</v>
      </c>
      <c r="L18" s="23">
        <f t="shared" si="1"/>
        <v>203</v>
      </c>
      <c r="M18" s="23">
        <v>132</v>
      </c>
      <c r="N18" s="103"/>
      <c r="O18" s="103"/>
      <c r="P18" s="159">
        <f t="shared" si="0"/>
        <v>132</v>
      </c>
      <c r="Q18" s="151">
        <v>60</v>
      </c>
      <c r="R18" s="103"/>
      <c r="S18" s="103"/>
    </row>
    <row r="19" s="140" customFormat="1" ht="26.25" customHeight="1" spans="1:19">
      <c r="A19" s="149" t="s">
        <v>2583</v>
      </c>
      <c r="B19" s="150" t="s">
        <v>2580</v>
      </c>
      <c r="C19" s="149">
        <v>15144775311</v>
      </c>
      <c r="D19" s="149" t="s">
        <v>104</v>
      </c>
      <c r="E19" s="149"/>
      <c r="F19" s="149">
        <v>54</v>
      </c>
      <c r="G19" s="103"/>
      <c r="H19" s="103"/>
      <c r="I19" s="158" t="s">
        <v>2557</v>
      </c>
      <c r="J19" s="158" t="s">
        <v>2546</v>
      </c>
      <c r="K19" s="158" t="s">
        <v>2584</v>
      </c>
      <c r="L19" s="23">
        <f t="shared" si="1"/>
        <v>123.2</v>
      </c>
      <c r="M19" s="23">
        <v>80</v>
      </c>
      <c r="N19" s="103"/>
      <c r="O19" s="103"/>
      <c r="P19" s="159">
        <f t="shared" si="0"/>
        <v>80</v>
      </c>
      <c r="Q19" s="151">
        <v>60</v>
      </c>
      <c r="R19" s="103"/>
      <c r="S19" s="103"/>
    </row>
    <row r="20" s="140" customFormat="1" ht="26.25" customHeight="1" spans="1:19">
      <c r="A20" s="149" t="s">
        <v>2585</v>
      </c>
      <c r="B20" s="152" t="s">
        <v>2586</v>
      </c>
      <c r="C20" s="149">
        <v>15204896903</v>
      </c>
      <c r="D20" s="149" t="s">
        <v>104</v>
      </c>
      <c r="E20" s="149"/>
      <c r="F20" s="149">
        <v>43</v>
      </c>
      <c r="G20" s="103"/>
      <c r="H20" s="103"/>
      <c r="I20" s="158" t="s">
        <v>2587</v>
      </c>
      <c r="J20" s="158" t="s">
        <v>2546</v>
      </c>
      <c r="K20" s="158" t="s">
        <v>2551</v>
      </c>
      <c r="L20" s="23">
        <f t="shared" si="1"/>
        <v>257.6</v>
      </c>
      <c r="M20" s="23">
        <v>167</v>
      </c>
      <c r="N20" s="103"/>
      <c r="O20" s="103"/>
      <c r="P20" s="159">
        <f t="shared" si="0"/>
        <v>167</v>
      </c>
      <c r="Q20" s="103"/>
      <c r="R20" s="151">
        <v>60</v>
      </c>
      <c r="S20" s="103"/>
    </row>
    <row r="21" s="140" customFormat="1" ht="26.25" customHeight="1" spans="1:19">
      <c r="A21" s="149" t="s">
        <v>2588</v>
      </c>
      <c r="B21" s="152" t="s">
        <v>2589</v>
      </c>
      <c r="C21" s="149">
        <v>13848053481</v>
      </c>
      <c r="D21" s="149" t="s">
        <v>104</v>
      </c>
      <c r="E21" s="149"/>
      <c r="F21" s="149">
        <v>50</v>
      </c>
      <c r="G21" s="103"/>
      <c r="H21" s="103"/>
      <c r="I21" s="158" t="s">
        <v>2549</v>
      </c>
      <c r="J21" s="158" t="s">
        <v>2546</v>
      </c>
      <c r="K21" s="158" t="s">
        <v>2590</v>
      </c>
      <c r="L21" s="23">
        <f t="shared" si="1"/>
        <v>208</v>
      </c>
      <c r="M21" s="23">
        <f>L21*0.65</f>
        <v>135.2</v>
      </c>
      <c r="N21" s="103"/>
      <c r="O21" s="103"/>
      <c r="P21" s="159">
        <f t="shared" si="0"/>
        <v>135.2</v>
      </c>
      <c r="Q21" s="103"/>
      <c r="R21" s="151">
        <v>30</v>
      </c>
      <c r="S21" s="103"/>
    </row>
    <row r="22" s="140" customFormat="1" ht="26.25" customHeight="1" spans="1:19">
      <c r="A22" s="153" t="s">
        <v>2591</v>
      </c>
      <c r="B22" s="150" t="s">
        <v>2592</v>
      </c>
      <c r="C22" s="153">
        <v>15004957745</v>
      </c>
      <c r="D22" s="149" t="s">
        <v>104</v>
      </c>
      <c r="E22" s="153"/>
      <c r="F22" s="153">
        <v>50</v>
      </c>
      <c r="G22" s="103"/>
      <c r="H22" s="103"/>
      <c r="I22" s="158" t="s">
        <v>2593</v>
      </c>
      <c r="J22" s="158" t="s">
        <v>2594</v>
      </c>
      <c r="K22" s="158" t="s">
        <v>2595</v>
      </c>
      <c r="L22" s="23">
        <f t="shared" si="1"/>
        <v>118.755</v>
      </c>
      <c r="M22" s="23">
        <v>77</v>
      </c>
      <c r="N22" s="103"/>
      <c r="O22" s="103"/>
      <c r="P22" s="159">
        <f t="shared" si="0"/>
        <v>77</v>
      </c>
      <c r="Q22" s="151">
        <v>20</v>
      </c>
      <c r="R22" s="103"/>
      <c r="S22" s="103"/>
    </row>
    <row r="23" s="140" customFormat="1" ht="26.25" customHeight="1" spans="1:19">
      <c r="A23" s="153" t="s">
        <v>2596</v>
      </c>
      <c r="B23" s="150" t="s">
        <v>2597</v>
      </c>
      <c r="C23" s="153">
        <v>13644855064</v>
      </c>
      <c r="D23" s="149" t="s">
        <v>104</v>
      </c>
      <c r="E23" s="153"/>
      <c r="F23" s="153">
        <v>23</v>
      </c>
      <c r="G23" s="103">
        <v>75</v>
      </c>
      <c r="H23" s="103"/>
      <c r="I23" s="158" t="s">
        <v>2549</v>
      </c>
      <c r="J23" s="158" t="s">
        <v>2575</v>
      </c>
      <c r="K23" s="158" t="s">
        <v>2558</v>
      </c>
      <c r="L23" s="23">
        <f t="shared" si="1"/>
        <v>243</v>
      </c>
      <c r="M23" s="23">
        <v>158</v>
      </c>
      <c r="N23" s="103"/>
      <c r="O23" s="103"/>
      <c r="P23" s="159">
        <f t="shared" si="0"/>
        <v>158</v>
      </c>
      <c r="Q23" s="151">
        <v>45</v>
      </c>
      <c r="R23" s="103"/>
      <c r="S23" s="103"/>
    </row>
    <row r="24" s="140" customFormat="1" ht="26.25" customHeight="1" spans="1:19">
      <c r="A24" s="153" t="s">
        <v>2598</v>
      </c>
      <c r="B24" s="150" t="s">
        <v>2599</v>
      </c>
      <c r="C24" s="153">
        <v>13644755328</v>
      </c>
      <c r="D24" s="149" t="s">
        <v>104</v>
      </c>
      <c r="E24" s="153"/>
      <c r="F24" s="153">
        <v>23</v>
      </c>
      <c r="G24" s="103"/>
      <c r="H24" s="103"/>
      <c r="I24" s="158" t="s">
        <v>2561</v>
      </c>
      <c r="J24" s="158" t="s">
        <v>2546</v>
      </c>
      <c r="K24" s="158" t="s">
        <v>2558</v>
      </c>
      <c r="L24" s="23">
        <f t="shared" si="1"/>
        <v>237.6</v>
      </c>
      <c r="M24" s="23">
        <v>154</v>
      </c>
      <c r="N24" s="103"/>
      <c r="O24" s="103"/>
      <c r="P24" s="159">
        <f t="shared" si="0"/>
        <v>154</v>
      </c>
      <c r="Q24" s="151">
        <v>40</v>
      </c>
      <c r="R24" s="103"/>
      <c r="S24" s="103"/>
    </row>
    <row r="25" s="140" customFormat="1" ht="26.25" customHeight="1" spans="1:19">
      <c r="A25" s="153" t="s">
        <v>2600</v>
      </c>
      <c r="B25" s="150" t="s">
        <v>2601</v>
      </c>
      <c r="C25" s="153">
        <v>18247564395</v>
      </c>
      <c r="D25" s="149" t="s">
        <v>104</v>
      </c>
      <c r="E25" s="153"/>
      <c r="F25" s="153">
        <v>20</v>
      </c>
      <c r="G25" s="103"/>
      <c r="H25" s="103"/>
      <c r="I25" s="158" t="s">
        <v>2557</v>
      </c>
      <c r="J25" s="158" t="s">
        <v>2546</v>
      </c>
      <c r="K25" s="158" t="s">
        <v>2566</v>
      </c>
      <c r="L25" s="23">
        <f t="shared" si="1"/>
        <v>112</v>
      </c>
      <c r="M25" s="23">
        <f>L25*0.65</f>
        <v>72.8</v>
      </c>
      <c r="N25" s="103"/>
      <c r="O25" s="103"/>
      <c r="P25" s="159">
        <f t="shared" si="0"/>
        <v>72.8</v>
      </c>
      <c r="Q25" s="151">
        <v>20</v>
      </c>
      <c r="R25" s="103"/>
      <c r="S25" s="103"/>
    </row>
    <row r="26" s="140" customFormat="1" ht="26.25" customHeight="1" spans="1:19">
      <c r="A26" s="153" t="s">
        <v>2602</v>
      </c>
      <c r="B26" s="150" t="s">
        <v>2603</v>
      </c>
      <c r="C26" s="153">
        <v>15848547712</v>
      </c>
      <c r="D26" s="149" t="s">
        <v>104</v>
      </c>
      <c r="E26" s="103"/>
      <c r="F26" s="103">
        <v>15</v>
      </c>
      <c r="G26" s="103"/>
      <c r="H26" s="103"/>
      <c r="I26" s="158" t="s">
        <v>2604</v>
      </c>
      <c r="J26" s="158" t="s">
        <v>2546</v>
      </c>
      <c r="K26" s="158" t="s">
        <v>2584</v>
      </c>
      <c r="L26" s="23">
        <f t="shared" si="1"/>
        <v>105.6</v>
      </c>
      <c r="M26" s="23">
        <v>69</v>
      </c>
      <c r="N26" s="103"/>
      <c r="O26" s="103"/>
      <c r="P26" s="159">
        <f t="shared" si="0"/>
        <v>69</v>
      </c>
      <c r="Q26" s="151">
        <v>20</v>
      </c>
      <c r="R26" s="103"/>
      <c r="S26" s="103"/>
    </row>
    <row r="27" s="140" customFormat="1" ht="26.25" customHeight="1" spans="1:19">
      <c r="A27" s="153" t="s">
        <v>2605</v>
      </c>
      <c r="B27" s="152" t="s">
        <v>2606</v>
      </c>
      <c r="C27" s="153">
        <v>13754057883</v>
      </c>
      <c r="D27" s="149" t="s">
        <v>104</v>
      </c>
      <c r="E27" s="153"/>
      <c r="F27" s="153">
        <v>23</v>
      </c>
      <c r="G27" s="103">
        <v>170</v>
      </c>
      <c r="H27" s="103"/>
      <c r="I27" s="158" t="s">
        <v>2549</v>
      </c>
      <c r="J27" s="158" t="s">
        <v>2575</v>
      </c>
      <c r="K27" s="158" t="s">
        <v>2584</v>
      </c>
      <c r="L27" s="23">
        <f t="shared" si="1"/>
        <v>198</v>
      </c>
      <c r="M27" s="23">
        <f>L27*0.65</f>
        <v>128.7</v>
      </c>
      <c r="N27" s="103"/>
      <c r="O27" s="103"/>
      <c r="P27" s="159">
        <f t="shared" si="0"/>
        <v>128.7</v>
      </c>
      <c r="Q27" s="151">
        <v>25</v>
      </c>
      <c r="R27" s="103"/>
      <c r="S27" s="103"/>
    </row>
    <row r="28" s="140" customFormat="1" ht="26.25" customHeight="1" spans="1:19">
      <c r="A28" s="153" t="s">
        <v>2607</v>
      </c>
      <c r="B28" s="150" t="s">
        <v>2608</v>
      </c>
      <c r="C28" s="153">
        <v>15149943968</v>
      </c>
      <c r="D28" s="149" t="s">
        <v>104</v>
      </c>
      <c r="E28" s="153"/>
      <c r="F28" s="153">
        <v>35</v>
      </c>
      <c r="G28" s="103">
        <v>120</v>
      </c>
      <c r="H28" s="103"/>
      <c r="I28" s="158" t="s">
        <v>2549</v>
      </c>
      <c r="J28" s="158" t="s">
        <v>2575</v>
      </c>
      <c r="K28" s="158" t="s">
        <v>2584</v>
      </c>
      <c r="L28" s="23">
        <f t="shared" si="1"/>
        <v>198</v>
      </c>
      <c r="M28" s="23">
        <f>L28*0.65</f>
        <v>128.7</v>
      </c>
      <c r="N28" s="103"/>
      <c r="O28" s="103"/>
      <c r="P28" s="159">
        <f t="shared" si="0"/>
        <v>128.7</v>
      </c>
      <c r="Q28" s="153">
        <v>35</v>
      </c>
      <c r="R28" s="103"/>
      <c r="S28" s="103"/>
    </row>
    <row r="29" s="140" customFormat="1" ht="26.25" customHeight="1" spans="1:19">
      <c r="A29" s="153" t="s">
        <v>2609</v>
      </c>
      <c r="B29" s="152" t="s">
        <v>2610</v>
      </c>
      <c r="C29" s="153">
        <v>15924590894</v>
      </c>
      <c r="D29" s="149" t="s">
        <v>104</v>
      </c>
      <c r="E29" s="153"/>
      <c r="F29" s="153">
        <v>32</v>
      </c>
      <c r="G29" s="103"/>
      <c r="H29" s="103"/>
      <c r="I29" s="158" t="s">
        <v>2611</v>
      </c>
      <c r="J29" s="158" t="s">
        <v>2546</v>
      </c>
      <c r="K29" s="158" t="s">
        <v>2566</v>
      </c>
      <c r="L29" s="23">
        <f t="shared" si="1"/>
        <v>64</v>
      </c>
      <c r="M29" s="23">
        <f>L29*0.65</f>
        <v>41.6</v>
      </c>
      <c r="N29" s="103"/>
      <c r="O29" s="103"/>
      <c r="P29" s="159">
        <f t="shared" si="0"/>
        <v>41.6</v>
      </c>
      <c r="Q29" s="153">
        <v>15</v>
      </c>
      <c r="R29" s="103"/>
      <c r="S29" s="103"/>
    </row>
    <row r="30" s="140" customFormat="1" ht="26.25" customHeight="1" spans="1:19">
      <c r="A30" s="153" t="s">
        <v>2612</v>
      </c>
      <c r="B30" s="150" t="s">
        <v>2613</v>
      </c>
      <c r="C30" s="153">
        <v>18747585063</v>
      </c>
      <c r="D30" s="149" t="s">
        <v>104</v>
      </c>
      <c r="E30" s="153"/>
      <c r="F30" s="153">
        <v>26</v>
      </c>
      <c r="G30" s="103"/>
      <c r="H30" s="103"/>
      <c r="I30" s="158" t="s">
        <v>2614</v>
      </c>
      <c r="J30" s="158" t="s">
        <v>2615</v>
      </c>
      <c r="K30" s="158" t="s">
        <v>2566</v>
      </c>
      <c r="L30" s="23">
        <f t="shared" si="1"/>
        <v>106.56</v>
      </c>
      <c r="M30" s="23">
        <v>69</v>
      </c>
      <c r="N30" s="103"/>
      <c r="O30" s="103"/>
      <c r="P30" s="159">
        <f t="shared" si="0"/>
        <v>69</v>
      </c>
      <c r="Q30" s="153">
        <v>20</v>
      </c>
      <c r="R30" s="103"/>
      <c r="S30" s="103"/>
    </row>
    <row r="31" s="140" customFormat="1" ht="26.25" customHeight="1" spans="1:19">
      <c r="A31" s="153" t="s">
        <v>2616</v>
      </c>
      <c r="B31" s="150" t="s">
        <v>2617</v>
      </c>
      <c r="C31" s="153">
        <v>15134708813</v>
      </c>
      <c r="D31" s="149" t="s">
        <v>104</v>
      </c>
      <c r="E31" s="153"/>
      <c r="F31" s="153">
        <v>36</v>
      </c>
      <c r="G31" s="103"/>
      <c r="H31" s="103"/>
      <c r="I31" s="158" t="s">
        <v>2561</v>
      </c>
      <c r="J31" s="158" t="s">
        <v>2618</v>
      </c>
      <c r="K31" s="158" t="s">
        <v>2558</v>
      </c>
      <c r="L31" s="23">
        <f t="shared" si="1"/>
        <v>356.4</v>
      </c>
      <c r="M31" s="23">
        <v>232</v>
      </c>
      <c r="N31" s="103"/>
      <c r="O31" s="103"/>
      <c r="P31" s="159">
        <f t="shared" si="0"/>
        <v>232</v>
      </c>
      <c r="Q31" s="153">
        <v>40</v>
      </c>
      <c r="R31" s="103"/>
      <c r="S31" s="103"/>
    </row>
    <row r="32" s="140" customFormat="1" ht="26.25" customHeight="1" spans="1:19">
      <c r="A32" s="153" t="s">
        <v>2619</v>
      </c>
      <c r="B32" s="150" t="s">
        <v>2620</v>
      </c>
      <c r="C32" s="153">
        <v>15004963558</v>
      </c>
      <c r="D32" s="149" t="s">
        <v>104</v>
      </c>
      <c r="E32" s="153"/>
      <c r="F32" s="153">
        <v>70</v>
      </c>
      <c r="G32" s="103"/>
      <c r="H32" s="103"/>
      <c r="I32" s="158" t="s">
        <v>2621</v>
      </c>
      <c r="J32" s="158" t="s">
        <v>2594</v>
      </c>
      <c r="K32" s="158" t="s">
        <v>2582</v>
      </c>
      <c r="L32" s="23">
        <f t="shared" si="1"/>
        <v>269.178</v>
      </c>
      <c r="M32" s="23">
        <v>175</v>
      </c>
      <c r="N32" s="103"/>
      <c r="O32" s="103"/>
      <c r="P32" s="159">
        <f t="shared" si="0"/>
        <v>175</v>
      </c>
      <c r="Q32" s="151">
        <v>50</v>
      </c>
      <c r="R32" s="103"/>
      <c r="S32" s="103"/>
    </row>
    <row r="33" s="140" customFormat="1" ht="26.25" customHeight="1" spans="1:19">
      <c r="A33" s="153" t="s">
        <v>2622</v>
      </c>
      <c r="B33" s="152" t="s">
        <v>2623</v>
      </c>
      <c r="C33" s="153">
        <v>15149993688</v>
      </c>
      <c r="D33" s="149" t="s">
        <v>104</v>
      </c>
      <c r="E33" s="153"/>
      <c r="F33" s="153">
        <v>18</v>
      </c>
      <c r="G33" s="103"/>
      <c r="H33" s="103"/>
      <c r="I33" s="103">
        <v>14</v>
      </c>
      <c r="J33" s="103">
        <v>4.5</v>
      </c>
      <c r="K33" s="103">
        <v>2.4</v>
      </c>
      <c r="L33" s="23">
        <f t="shared" si="1"/>
        <v>151.2</v>
      </c>
      <c r="M33" s="23">
        <v>98</v>
      </c>
      <c r="N33" s="103"/>
      <c r="O33" s="103"/>
      <c r="P33" s="159">
        <f t="shared" si="0"/>
        <v>98</v>
      </c>
      <c r="Q33" s="151">
        <v>25</v>
      </c>
      <c r="R33" s="103"/>
      <c r="S33" s="103"/>
    </row>
    <row r="34" s="140" customFormat="1" ht="26.25" customHeight="1" spans="1:19">
      <c r="A34" s="153" t="s">
        <v>2624</v>
      </c>
      <c r="B34" s="150" t="s">
        <v>2625</v>
      </c>
      <c r="C34" s="153">
        <v>15147595720</v>
      </c>
      <c r="D34" s="149" t="s">
        <v>104</v>
      </c>
      <c r="E34" s="153"/>
      <c r="F34" s="153"/>
      <c r="G34" s="153">
        <v>180</v>
      </c>
      <c r="H34" s="103"/>
      <c r="I34" s="158" t="s">
        <v>2572</v>
      </c>
      <c r="J34" s="158" t="s">
        <v>2626</v>
      </c>
      <c r="K34" s="158" t="s">
        <v>2590</v>
      </c>
      <c r="L34" s="23">
        <f t="shared" si="1"/>
        <v>140.4</v>
      </c>
      <c r="M34" s="23">
        <v>91</v>
      </c>
      <c r="N34" s="103"/>
      <c r="O34" s="103"/>
      <c r="P34" s="159">
        <f t="shared" si="0"/>
        <v>91</v>
      </c>
      <c r="Q34" s="153">
        <v>20</v>
      </c>
      <c r="R34" s="103"/>
      <c r="S34" s="103"/>
    </row>
    <row r="35" s="140" customFormat="1" ht="26.25" customHeight="1" spans="1:19">
      <c r="A35" s="149" t="s">
        <v>2627</v>
      </c>
      <c r="B35" s="150" t="s">
        <v>2628</v>
      </c>
      <c r="C35" s="149">
        <v>13948148752</v>
      </c>
      <c r="D35" s="149" t="s">
        <v>104</v>
      </c>
      <c r="E35" s="149"/>
      <c r="F35" s="149">
        <v>53</v>
      </c>
      <c r="G35" s="153"/>
      <c r="H35" s="103"/>
      <c r="I35" s="158" t="s">
        <v>2572</v>
      </c>
      <c r="J35" s="158" t="s">
        <v>2575</v>
      </c>
      <c r="K35" s="158" t="s">
        <v>2578</v>
      </c>
      <c r="L35" s="23">
        <f t="shared" si="1"/>
        <v>168.75</v>
      </c>
      <c r="M35" s="23">
        <v>110</v>
      </c>
      <c r="N35" s="103"/>
      <c r="O35" s="103"/>
      <c r="P35" s="159">
        <f t="shared" si="0"/>
        <v>110</v>
      </c>
      <c r="Q35" s="153">
        <v>20</v>
      </c>
      <c r="R35" s="103"/>
      <c r="S35" s="103"/>
    </row>
    <row r="36" s="140" customFormat="1" ht="26.25" customHeight="1" spans="1:19">
      <c r="A36" s="153" t="s">
        <v>2629</v>
      </c>
      <c r="B36" s="150" t="s">
        <v>2630</v>
      </c>
      <c r="C36" s="153">
        <v>13947555602</v>
      </c>
      <c r="D36" s="149" t="s">
        <v>104</v>
      </c>
      <c r="E36" s="153"/>
      <c r="F36" s="153">
        <v>21</v>
      </c>
      <c r="G36" s="153"/>
      <c r="H36" s="103"/>
      <c r="I36" s="158" t="s">
        <v>2549</v>
      </c>
      <c r="J36" s="158" t="s">
        <v>2615</v>
      </c>
      <c r="K36" s="158" t="s">
        <v>2558</v>
      </c>
      <c r="L36" s="23">
        <f t="shared" si="1"/>
        <v>199.8</v>
      </c>
      <c r="M36" s="23">
        <f>L36*0.65</f>
        <v>129.87</v>
      </c>
      <c r="N36" s="103"/>
      <c r="O36" s="103"/>
      <c r="P36" s="159">
        <f t="shared" si="0"/>
        <v>129.87</v>
      </c>
      <c r="Q36" s="153">
        <v>30</v>
      </c>
      <c r="R36" s="103"/>
      <c r="S36" s="103"/>
    </row>
    <row r="37" s="140" customFormat="1" ht="26.25" customHeight="1" spans="1:19">
      <c r="A37" s="153" t="s">
        <v>2631</v>
      </c>
      <c r="B37" s="150" t="s">
        <v>2632</v>
      </c>
      <c r="C37" s="153">
        <v>15661676216</v>
      </c>
      <c r="D37" s="149" t="s">
        <v>104</v>
      </c>
      <c r="E37" s="153"/>
      <c r="F37" s="153"/>
      <c r="G37" s="153">
        <v>90</v>
      </c>
      <c r="H37" s="103"/>
      <c r="I37" s="158" t="s">
        <v>2633</v>
      </c>
      <c r="J37" s="158" t="s">
        <v>2634</v>
      </c>
      <c r="K37" s="158" t="s">
        <v>2566</v>
      </c>
      <c r="L37" s="23">
        <f t="shared" si="1"/>
        <v>117.5</v>
      </c>
      <c r="M37" s="23">
        <v>76</v>
      </c>
      <c r="N37" s="103"/>
      <c r="O37" s="103"/>
      <c r="P37" s="159">
        <f t="shared" si="0"/>
        <v>76</v>
      </c>
      <c r="Q37" s="153">
        <v>15</v>
      </c>
      <c r="R37" s="103"/>
      <c r="S37" s="103"/>
    </row>
    <row r="38" s="140" customFormat="1" ht="26.25" customHeight="1" spans="1:19">
      <c r="A38" s="153" t="s">
        <v>2635</v>
      </c>
      <c r="B38" s="153" t="s">
        <v>2636</v>
      </c>
      <c r="C38" s="153">
        <v>15560598780</v>
      </c>
      <c r="D38" s="149" t="s">
        <v>104</v>
      </c>
      <c r="E38" s="153"/>
      <c r="F38" s="153">
        <v>13</v>
      </c>
      <c r="G38" s="153">
        <v>100</v>
      </c>
      <c r="H38" s="103"/>
      <c r="I38" s="158" t="s">
        <v>2564</v>
      </c>
      <c r="J38" s="158" t="s">
        <v>2575</v>
      </c>
      <c r="K38" s="158" t="s">
        <v>2637</v>
      </c>
      <c r="L38" s="23">
        <f t="shared" si="1"/>
        <v>67.5</v>
      </c>
      <c r="M38" s="23">
        <v>44</v>
      </c>
      <c r="N38" s="103"/>
      <c r="O38" s="103"/>
      <c r="P38" s="159">
        <f t="shared" si="0"/>
        <v>44</v>
      </c>
      <c r="Q38" s="153">
        <v>10</v>
      </c>
      <c r="R38" s="103"/>
      <c r="S38" s="103"/>
    </row>
    <row r="39" s="140" customFormat="1" ht="26.25" customHeight="1" spans="1:19">
      <c r="A39" s="151" t="s">
        <v>2638</v>
      </c>
      <c r="B39" s="127" t="s">
        <v>2639</v>
      </c>
      <c r="C39" s="127">
        <v>13474957511</v>
      </c>
      <c r="D39" s="149" t="s">
        <v>104</v>
      </c>
      <c r="E39" s="103"/>
      <c r="F39" s="103">
        <v>45</v>
      </c>
      <c r="H39" s="103"/>
      <c r="I39" s="103">
        <v>17.5</v>
      </c>
      <c r="J39" s="103">
        <v>4</v>
      </c>
      <c r="K39" s="103">
        <v>2.6</v>
      </c>
      <c r="L39" s="23">
        <f t="shared" si="1"/>
        <v>182</v>
      </c>
      <c r="M39" s="23">
        <f>L39*0.65</f>
        <v>118.3</v>
      </c>
      <c r="N39" s="103"/>
      <c r="O39" s="103"/>
      <c r="P39" s="159">
        <f t="shared" si="0"/>
        <v>118.3</v>
      </c>
      <c r="R39" s="103"/>
      <c r="S39" s="103"/>
    </row>
    <row r="40" s="141" customFormat="1" ht="26.25" customHeight="1" spans="1:19">
      <c r="A40" s="154" t="s">
        <v>72</v>
      </c>
      <c r="B40" s="155"/>
      <c r="C40" s="156"/>
      <c r="D40" s="157"/>
      <c r="E40" s="157"/>
      <c r="F40" s="157">
        <f>SUM(F7:F39)</f>
        <v>1142</v>
      </c>
      <c r="G40" s="103">
        <f>SUM(G7:G38)</f>
        <v>1035</v>
      </c>
      <c r="H40" s="157"/>
      <c r="I40" s="157"/>
      <c r="J40" s="157"/>
      <c r="K40" s="157"/>
      <c r="L40" s="103">
        <f>SUM(L7:L39)</f>
        <v>5824.343</v>
      </c>
      <c r="M40" s="103">
        <f>SUM(M7:M39)</f>
        <v>3784.47</v>
      </c>
      <c r="N40" s="157"/>
      <c r="O40" s="157"/>
      <c r="P40" s="160">
        <f>SUM(P7:P39)</f>
        <v>3784.47</v>
      </c>
      <c r="Q40" s="151">
        <f>SUM(Q7:Q38)</f>
        <v>924</v>
      </c>
      <c r="R40" s="157">
        <v>90</v>
      </c>
      <c r="S40" s="157"/>
    </row>
    <row r="41" ht="21" customHeight="1" spans="1:1">
      <c r="A41" s="89" t="s">
        <v>2640</v>
      </c>
    </row>
    <row r="42" ht="32.25" customHeight="1" spans="1:13">
      <c r="A42" t="s">
        <v>116</v>
      </c>
      <c r="C42" s="89" t="s">
        <v>2641</v>
      </c>
      <c r="M42" s="89" t="s">
        <v>2642</v>
      </c>
    </row>
  </sheetData>
  <mergeCells count="19">
    <mergeCell ref="A2:S2"/>
    <mergeCell ref="E4:G4"/>
    <mergeCell ref="H4:P4"/>
    <mergeCell ref="Q4:R4"/>
    <mergeCell ref="I5:M5"/>
    <mergeCell ref="N5:O5"/>
    <mergeCell ref="A40:C40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G10" sqref="G10"/>
    </sheetView>
  </sheetViews>
  <sheetFormatPr defaultColWidth="9" defaultRowHeight="13.5"/>
  <cols>
    <col min="1" max="1" width="3.75" style="105" customWidth="1"/>
    <col min="2" max="2" width="10.5" style="105" customWidth="1"/>
    <col min="3" max="3" width="22.5" style="105" customWidth="1"/>
    <col min="4" max="4" width="15.625" style="106" customWidth="1"/>
    <col min="5" max="6" width="5.875" style="105" customWidth="1"/>
    <col min="7" max="7" width="6" style="105" customWidth="1"/>
    <col min="8" max="8" width="5.875" style="105" customWidth="1"/>
    <col min="9" max="9" width="3.625" style="105" customWidth="1"/>
    <col min="10" max="10" width="7" style="105" customWidth="1"/>
    <col min="11" max="11" width="5.375" style="105" customWidth="1"/>
    <col min="12" max="12" width="8.625" style="105" customWidth="1"/>
    <col min="13" max="13" width="7.5" style="105" customWidth="1"/>
    <col min="14" max="14" width="7" style="105" customWidth="1"/>
    <col min="15" max="15" width="6.38333333333333" style="105" customWidth="1"/>
    <col min="16" max="16" width="11.125" style="105" customWidth="1"/>
    <col min="17" max="17" width="8.18333333333333" style="105" customWidth="1"/>
    <col min="18" max="18" width="5.18333333333333" style="105" customWidth="1"/>
    <col min="19" max="19" width="14.625" style="105" customWidth="1"/>
    <col min="20" max="20" width="3.875" style="105" customWidth="1"/>
    <col min="21" max="16384" width="9" style="105"/>
  </cols>
  <sheetData>
    <row r="1" ht="15.75" customHeight="1" spans="2:2">
      <c r="B1" s="105" t="s">
        <v>77</v>
      </c>
    </row>
    <row r="2" ht="26.1" customHeight="1" spans="2:19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24.95" customHeight="1" spans="2:18">
      <c r="B3" s="108" t="s">
        <v>79</v>
      </c>
      <c r="C3" s="108"/>
      <c r="D3" s="109"/>
      <c r="E3" s="110"/>
      <c r="F3" s="110"/>
      <c r="G3" s="108" t="s">
        <v>80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="104" customFormat="1" ht="21" customHeight="1" spans="1:20">
      <c r="A4" s="111" t="s">
        <v>423</v>
      </c>
      <c r="B4" s="112" t="s">
        <v>81</v>
      </c>
      <c r="C4" s="113" t="s">
        <v>82</v>
      </c>
      <c r="D4" s="112" t="s">
        <v>83</v>
      </c>
      <c r="E4" s="8" t="s">
        <v>84</v>
      </c>
      <c r="F4" s="112" t="s">
        <v>6</v>
      </c>
      <c r="G4" s="112"/>
      <c r="H4" s="114" t="s">
        <v>8</v>
      </c>
      <c r="I4" s="132"/>
      <c r="J4" s="132"/>
      <c r="K4" s="132"/>
      <c r="L4" s="132"/>
      <c r="M4" s="132"/>
      <c r="N4" s="132"/>
      <c r="O4" s="132"/>
      <c r="P4" s="133"/>
      <c r="Q4" s="137" t="s">
        <v>424</v>
      </c>
      <c r="R4" s="137"/>
      <c r="S4" s="137" t="s">
        <v>86</v>
      </c>
      <c r="T4" s="111" t="s">
        <v>1862</v>
      </c>
    </row>
    <row r="5" s="104" customFormat="1" ht="21" customHeight="1" spans="1:20">
      <c r="A5" s="111"/>
      <c r="B5" s="112"/>
      <c r="C5" s="115"/>
      <c r="D5" s="112"/>
      <c r="E5" s="8"/>
      <c r="F5" s="8" t="s">
        <v>87</v>
      </c>
      <c r="G5" s="8" t="s">
        <v>88</v>
      </c>
      <c r="H5" s="112" t="s">
        <v>15</v>
      </c>
      <c r="I5" s="112" t="s">
        <v>94</v>
      </c>
      <c r="J5" s="112"/>
      <c r="K5" s="112"/>
      <c r="L5" s="112"/>
      <c r="M5" s="112"/>
      <c r="N5" s="8" t="s">
        <v>95</v>
      </c>
      <c r="O5" s="8"/>
      <c r="P5" s="8" t="s">
        <v>18</v>
      </c>
      <c r="Q5" s="8" t="s">
        <v>19</v>
      </c>
      <c r="R5" s="8" t="s">
        <v>20</v>
      </c>
      <c r="S5" s="137"/>
      <c r="T5" s="111"/>
    </row>
    <row r="6" s="104" customFormat="1" ht="51" customHeight="1" spans="1:20">
      <c r="A6" s="111"/>
      <c r="B6" s="112"/>
      <c r="C6" s="116"/>
      <c r="D6" s="112"/>
      <c r="E6" s="8"/>
      <c r="F6" s="8"/>
      <c r="G6" s="8"/>
      <c r="H6" s="112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137"/>
      <c r="T6" s="111"/>
    </row>
    <row r="7" s="104" customFormat="1" ht="33" customHeight="1" spans="1:20">
      <c r="A7" s="111">
        <v>1</v>
      </c>
      <c r="B7" s="117" t="s">
        <v>2643</v>
      </c>
      <c r="C7" s="118" t="s">
        <v>2644</v>
      </c>
      <c r="D7" s="119" t="s">
        <v>2645</v>
      </c>
      <c r="E7" s="8" t="s">
        <v>143</v>
      </c>
      <c r="F7" s="8"/>
      <c r="G7" s="8">
        <v>15</v>
      </c>
      <c r="H7" s="112"/>
      <c r="I7" s="134">
        <v>8</v>
      </c>
      <c r="J7" s="134">
        <v>4</v>
      </c>
      <c r="K7" s="134">
        <v>1.2</v>
      </c>
      <c r="L7" s="23">
        <f>I7*J7*K7</f>
        <v>38.4</v>
      </c>
      <c r="M7" s="23">
        <v>25</v>
      </c>
      <c r="N7" s="135"/>
      <c r="O7" s="135"/>
      <c r="P7" s="135">
        <f t="shared" ref="P7:P22" si="0">M7+O7</f>
        <v>25</v>
      </c>
      <c r="Q7" s="136">
        <v>6</v>
      </c>
      <c r="R7" s="8"/>
      <c r="S7" s="138" t="s">
        <v>630</v>
      </c>
      <c r="T7" s="139"/>
    </row>
    <row r="8" s="104" customFormat="1" ht="33" customHeight="1" spans="1:20">
      <c r="A8" s="111">
        <v>2</v>
      </c>
      <c r="B8" s="117" t="s">
        <v>2646</v>
      </c>
      <c r="C8" s="596" t="s">
        <v>2647</v>
      </c>
      <c r="D8" s="121">
        <v>15847535827</v>
      </c>
      <c r="E8" s="8" t="s">
        <v>104</v>
      </c>
      <c r="F8" s="8"/>
      <c r="G8" s="8">
        <v>25</v>
      </c>
      <c r="H8" s="112"/>
      <c r="I8" s="134">
        <v>9</v>
      </c>
      <c r="J8" s="134">
        <v>4</v>
      </c>
      <c r="K8" s="134">
        <v>2.3</v>
      </c>
      <c r="L8" s="23">
        <f t="shared" ref="L8:L24" si="1">I8*J8*K8</f>
        <v>82.8</v>
      </c>
      <c r="M8" s="23">
        <v>54</v>
      </c>
      <c r="N8" s="135"/>
      <c r="O8" s="135"/>
      <c r="P8" s="135">
        <f t="shared" si="0"/>
        <v>54</v>
      </c>
      <c r="Q8" s="136">
        <v>13</v>
      </c>
      <c r="R8" s="8"/>
      <c r="S8" s="138" t="s">
        <v>630</v>
      </c>
      <c r="T8" s="139"/>
    </row>
    <row r="9" s="104" customFormat="1" ht="33" customHeight="1" spans="1:20">
      <c r="A9" s="111">
        <v>3</v>
      </c>
      <c r="B9" s="117" t="s">
        <v>2648</v>
      </c>
      <c r="C9" s="120" t="s">
        <v>2649</v>
      </c>
      <c r="D9" s="121">
        <v>18747508634</v>
      </c>
      <c r="E9" s="8" t="s">
        <v>104</v>
      </c>
      <c r="F9" s="8"/>
      <c r="G9" s="8">
        <v>32</v>
      </c>
      <c r="H9" s="112"/>
      <c r="I9" s="134">
        <v>15</v>
      </c>
      <c r="J9" s="134">
        <v>4</v>
      </c>
      <c r="K9" s="134">
        <v>1.2</v>
      </c>
      <c r="L9" s="23">
        <f t="shared" si="1"/>
        <v>72</v>
      </c>
      <c r="M9" s="23">
        <f t="shared" ref="M8:M24" si="2">L9*0.65</f>
        <v>46.8</v>
      </c>
      <c r="N9" s="135"/>
      <c r="O9" s="135"/>
      <c r="P9" s="135">
        <f t="shared" si="0"/>
        <v>46.8</v>
      </c>
      <c r="Q9" s="136">
        <v>11</v>
      </c>
      <c r="R9" s="8"/>
      <c r="S9" s="138" t="s">
        <v>633</v>
      </c>
      <c r="T9" s="139"/>
    </row>
    <row r="10" s="104" customFormat="1" ht="33" customHeight="1" spans="1:20">
      <c r="A10" s="111">
        <v>4</v>
      </c>
      <c r="B10" s="117" t="s">
        <v>2650</v>
      </c>
      <c r="C10" s="118" t="s">
        <v>2651</v>
      </c>
      <c r="D10" s="121">
        <v>15047452136</v>
      </c>
      <c r="E10" s="8" t="s">
        <v>104</v>
      </c>
      <c r="F10" s="8"/>
      <c r="G10" s="8">
        <v>46</v>
      </c>
      <c r="H10" s="112"/>
      <c r="I10" s="134">
        <v>20</v>
      </c>
      <c r="J10" s="134">
        <v>4</v>
      </c>
      <c r="K10" s="134">
        <v>2.8</v>
      </c>
      <c r="L10" s="23">
        <f t="shared" si="1"/>
        <v>224</v>
      </c>
      <c r="M10" s="23">
        <f t="shared" si="2"/>
        <v>145.6</v>
      </c>
      <c r="N10" s="135"/>
      <c r="O10" s="135"/>
      <c r="P10" s="135">
        <f t="shared" si="0"/>
        <v>145.6</v>
      </c>
      <c r="Q10" s="136">
        <v>36</v>
      </c>
      <c r="R10" s="8"/>
      <c r="S10" s="138" t="s">
        <v>630</v>
      </c>
      <c r="T10" s="139"/>
    </row>
    <row r="11" s="104" customFormat="1" ht="33" customHeight="1" spans="1:20">
      <c r="A11" s="111">
        <v>5</v>
      </c>
      <c r="B11" s="117" t="s">
        <v>2652</v>
      </c>
      <c r="C11" s="120" t="s">
        <v>2653</v>
      </c>
      <c r="D11" s="121">
        <v>13848852376</v>
      </c>
      <c r="E11" s="8" t="s">
        <v>104</v>
      </c>
      <c r="F11" s="8"/>
      <c r="G11" s="8">
        <v>48</v>
      </c>
      <c r="H11" s="112"/>
      <c r="I11" s="134">
        <v>20</v>
      </c>
      <c r="J11" s="134">
        <v>4</v>
      </c>
      <c r="K11" s="134">
        <v>2.4</v>
      </c>
      <c r="L11" s="23">
        <f t="shared" si="1"/>
        <v>192</v>
      </c>
      <c r="M11" s="23">
        <f t="shared" si="2"/>
        <v>124.8</v>
      </c>
      <c r="N11" s="135"/>
      <c r="O11" s="135"/>
      <c r="P11" s="135">
        <f t="shared" si="0"/>
        <v>124.8</v>
      </c>
      <c r="Q11" s="136">
        <v>31</v>
      </c>
      <c r="R11" s="8"/>
      <c r="S11" s="138" t="s">
        <v>630</v>
      </c>
      <c r="T11" s="139"/>
    </row>
    <row r="12" s="104" customFormat="1" ht="33" customHeight="1" spans="1:20">
      <c r="A12" s="111">
        <v>6</v>
      </c>
      <c r="B12" s="122" t="s">
        <v>2654</v>
      </c>
      <c r="C12" s="123" t="s">
        <v>2655</v>
      </c>
      <c r="D12" s="122">
        <v>15947346784</v>
      </c>
      <c r="E12" s="8" t="s">
        <v>104</v>
      </c>
      <c r="F12" s="8"/>
      <c r="G12" s="8">
        <v>20</v>
      </c>
      <c r="H12" s="112"/>
      <c r="I12" s="122">
        <v>12</v>
      </c>
      <c r="J12" s="122">
        <v>4.3</v>
      </c>
      <c r="K12" s="122">
        <v>2</v>
      </c>
      <c r="L12" s="23">
        <f t="shared" si="1"/>
        <v>103.2</v>
      </c>
      <c r="M12" s="23">
        <v>67</v>
      </c>
      <c r="N12" s="135"/>
      <c r="O12" s="135"/>
      <c r="P12" s="135">
        <f t="shared" si="0"/>
        <v>67</v>
      </c>
      <c r="Q12" s="136">
        <v>16</v>
      </c>
      <c r="R12" s="8"/>
      <c r="S12" s="138" t="s">
        <v>633</v>
      </c>
      <c r="T12" s="139"/>
    </row>
    <row r="13" s="104" customFormat="1" ht="33" customHeight="1" spans="1:20">
      <c r="A13" s="111">
        <v>7</v>
      </c>
      <c r="B13" s="124" t="s">
        <v>2656</v>
      </c>
      <c r="C13" s="125" t="s">
        <v>2657</v>
      </c>
      <c r="D13" s="111">
        <v>13847550454</v>
      </c>
      <c r="E13" s="8" t="s">
        <v>104</v>
      </c>
      <c r="F13" s="8"/>
      <c r="G13" s="8">
        <v>22</v>
      </c>
      <c r="H13" s="112"/>
      <c r="I13" s="134">
        <v>12</v>
      </c>
      <c r="J13" s="134">
        <v>3.3</v>
      </c>
      <c r="K13" s="134">
        <v>1.5</v>
      </c>
      <c r="L13" s="23">
        <f t="shared" si="1"/>
        <v>59.4</v>
      </c>
      <c r="M13" s="23">
        <v>39</v>
      </c>
      <c r="N13" s="135"/>
      <c r="O13" s="135"/>
      <c r="P13" s="135">
        <f t="shared" si="0"/>
        <v>39</v>
      </c>
      <c r="Q13" s="136">
        <v>9</v>
      </c>
      <c r="R13" s="8"/>
      <c r="S13" s="138" t="s">
        <v>630</v>
      </c>
      <c r="T13" s="139"/>
    </row>
    <row r="14" s="104" customFormat="1" ht="33" customHeight="1" spans="1:20">
      <c r="A14" s="111">
        <v>8</v>
      </c>
      <c r="B14" s="117" t="s">
        <v>2658</v>
      </c>
      <c r="C14" s="120" t="s">
        <v>2659</v>
      </c>
      <c r="D14" s="121">
        <v>15849534262</v>
      </c>
      <c r="E14" s="8" t="s">
        <v>104</v>
      </c>
      <c r="F14" s="8"/>
      <c r="G14" s="8">
        <v>25</v>
      </c>
      <c r="H14" s="112"/>
      <c r="I14" s="134">
        <v>15</v>
      </c>
      <c r="J14" s="134">
        <v>5</v>
      </c>
      <c r="K14" s="134">
        <v>2.3</v>
      </c>
      <c r="L14" s="23">
        <f t="shared" si="1"/>
        <v>172.5</v>
      </c>
      <c r="M14" s="23">
        <v>112</v>
      </c>
      <c r="N14" s="135"/>
      <c r="O14" s="135"/>
      <c r="P14" s="135">
        <f t="shared" si="0"/>
        <v>112</v>
      </c>
      <c r="Q14" s="136">
        <v>28</v>
      </c>
      <c r="R14" s="8"/>
      <c r="S14" s="138" t="s">
        <v>630</v>
      </c>
      <c r="T14" s="139"/>
    </row>
    <row r="15" s="104" customFormat="1" ht="33" customHeight="1" spans="1:20">
      <c r="A15" s="111">
        <v>9</v>
      </c>
      <c r="B15" s="122" t="s">
        <v>2660</v>
      </c>
      <c r="C15" s="126" t="s">
        <v>2661</v>
      </c>
      <c r="D15" s="122">
        <v>13948356048</v>
      </c>
      <c r="E15" s="8" t="s">
        <v>104</v>
      </c>
      <c r="F15" s="8"/>
      <c r="G15" s="8">
        <v>31</v>
      </c>
      <c r="H15" s="112"/>
      <c r="I15" s="135">
        <v>27</v>
      </c>
      <c r="J15" s="135">
        <v>3.5</v>
      </c>
      <c r="K15" s="135">
        <v>1.2</v>
      </c>
      <c r="L15" s="23">
        <f t="shared" si="1"/>
        <v>113.4</v>
      </c>
      <c r="M15" s="23">
        <v>74</v>
      </c>
      <c r="N15" s="135"/>
      <c r="O15" s="135"/>
      <c r="P15" s="135">
        <f t="shared" si="0"/>
        <v>74</v>
      </c>
      <c r="Q15" s="136">
        <v>20</v>
      </c>
      <c r="R15" s="8"/>
      <c r="S15" s="138" t="s">
        <v>633</v>
      </c>
      <c r="T15" s="139"/>
    </row>
    <row r="16" s="104" customFormat="1" ht="33" customHeight="1" spans="1:20">
      <c r="A16" s="111">
        <v>10</v>
      </c>
      <c r="B16" s="117" t="s">
        <v>2662</v>
      </c>
      <c r="C16" s="120" t="s">
        <v>2663</v>
      </c>
      <c r="D16" s="119">
        <v>18347593872</v>
      </c>
      <c r="E16" s="8" t="s">
        <v>104</v>
      </c>
      <c r="F16" s="8"/>
      <c r="G16" s="8">
        <v>34</v>
      </c>
      <c r="H16" s="112"/>
      <c r="I16" s="134">
        <v>14</v>
      </c>
      <c r="J16" s="134">
        <v>6</v>
      </c>
      <c r="K16" s="134">
        <v>1.5</v>
      </c>
      <c r="L16" s="23">
        <f t="shared" si="1"/>
        <v>126</v>
      </c>
      <c r="M16" s="23">
        <f t="shared" si="2"/>
        <v>81.9</v>
      </c>
      <c r="N16" s="135"/>
      <c r="O16" s="135"/>
      <c r="P16" s="135">
        <f t="shared" si="0"/>
        <v>81.9</v>
      </c>
      <c r="Q16" s="136">
        <v>20</v>
      </c>
      <c r="R16" s="8"/>
      <c r="S16" s="138" t="s">
        <v>1891</v>
      </c>
      <c r="T16" s="139"/>
    </row>
    <row r="17" s="104" customFormat="1" ht="33" customHeight="1" spans="1:20">
      <c r="A17" s="111">
        <v>11</v>
      </c>
      <c r="B17" s="117" t="s">
        <v>2664</v>
      </c>
      <c r="C17" s="120" t="s">
        <v>2665</v>
      </c>
      <c r="D17" s="121">
        <v>13948546593</v>
      </c>
      <c r="E17" s="8" t="s">
        <v>104</v>
      </c>
      <c r="F17" s="8"/>
      <c r="G17" s="8">
        <v>38</v>
      </c>
      <c r="H17" s="112"/>
      <c r="I17" s="136">
        <v>20</v>
      </c>
      <c r="J17" s="136">
        <v>4.5</v>
      </c>
      <c r="K17" s="136">
        <v>2.1</v>
      </c>
      <c r="L17" s="23">
        <f t="shared" si="1"/>
        <v>189</v>
      </c>
      <c r="M17" s="23">
        <v>123</v>
      </c>
      <c r="N17" s="135"/>
      <c r="O17" s="135"/>
      <c r="P17" s="135">
        <f t="shared" si="0"/>
        <v>123</v>
      </c>
      <c r="Q17" s="136">
        <v>30</v>
      </c>
      <c r="R17" s="8"/>
      <c r="S17" s="138" t="s">
        <v>633</v>
      </c>
      <c r="T17" s="139"/>
    </row>
    <row r="18" s="104" customFormat="1" ht="33" customHeight="1" spans="1:20">
      <c r="A18" s="111">
        <v>12</v>
      </c>
      <c r="B18" s="117" t="s">
        <v>2666</v>
      </c>
      <c r="C18" s="120" t="s">
        <v>2667</v>
      </c>
      <c r="D18" s="121">
        <v>18747874128</v>
      </c>
      <c r="E18" s="8" t="s">
        <v>104</v>
      </c>
      <c r="F18" s="8"/>
      <c r="G18" s="8">
        <v>26</v>
      </c>
      <c r="H18" s="112"/>
      <c r="I18" s="134">
        <v>7</v>
      </c>
      <c r="J18" s="134">
        <v>4</v>
      </c>
      <c r="K18" s="134">
        <v>2.2</v>
      </c>
      <c r="L18" s="23">
        <f t="shared" si="1"/>
        <v>61.6</v>
      </c>
      <c r="M18" s="23">
        <v>40</v>
      </c>
      <c r="N18" s="135"/>
      <c r="O18" s="135"/>
      <c r="P18" s="135">
        <f t="shared" si="0"/>
        <v>40</v>
      </c>
      <c r="Q18" s="136">
        <v>10</v>
      </c>
      <c r="R18" s="8"/>
      <c r="S18" s="138" t="s">
        <v>630</v>
      </c>
      <c r="T18" s="139"/>
    </row>
    <row r="19" s="104" customFormat="1" ht="33" customHeight="1" spans="1:20">
      <c r="A19" s="111">
        <v>13</v>
      </c>
      <c r="B19" s="122" t="s">
        <v>2668</v>
      </c>
      <c r="C19" s="123" t="s">
        <v>2669</v>
      </c>
      <c r="D19" s="122">
        <v>15750593731</v>
      </c>
      <c r="E19" s="8" t="s">
        <v>104</v>
      </c>
      <c r="F19" s="8"/>
      <c r="G19" s="8">
        <v>9</v>
      </c>
      <c r="H19" s="112"/>
      <c r="I19" s="135">
        <v>12</v>
      </c>
      <c r="J19" s="135">
        <v>4</v>
      </c>
      <c r="K19" s="135">
        <v>2</v>
      </c>
      <c r="L19" s="23">
        <f t="shared" si="1"/>
        <v>96</v>
      </c>
      <c r="M19" s="23">
        <f t="shared" si="2"/>
        <v>62.4</v>
      </c>
      <c r="N19" s="135"/>
      <c r="O19" s="135"/>
      <c r="P19" s="135">
        <f t="shared" si="0"/>
        <v>62.4</v>
      </c>
      <c r="Q19" s="136">
        <v>15</v>
      </c>
      <c r="R19" s="8"/>
      <c r="S19" s="138" t="s">
        <v>630</v>
      </c>
      <c r="T19" s="139"/>
    </row>
    <row r="20" s="104" customFormat="1" ht="33" customHeight="1" spans="1:20">
      <c r="A20" s="111">
        <v>14</v>
      </c>
      <c r="B20" s="117" t="s">
        <v>2670</v>
      </c>
      <c r="C20" s="127" t="s">
        <v>2671</v>
      </c>
      <c r="D20" s="121">
        <v>15148729677</v>
      </c>
      <c r="E20" s="8" t="s">
        <v>104</v>
      </c>
      <c r="F20" s="8"/>
      <c r="G20" s="8">
        <v>11</v>
      </c>
      <c r="H20" s="112"/>
      <c r="I20" s="136">
        <v>8</v>
      </c>
      <c r="J20" s="136">
        <v>5</v>
      </c>
      <c r="K20" s="136">
        <v>1.4</v>
      </c>
      <c r="L20" s="23">
        <f t="shared" si="1"/>
        <v>56</v>
      </c>
      <c r="M20" s="23">
        <f t="shared" si="2"/>
        <v>36.4</v>
      </c>
      <c r="N20" s="135"/>
      <c r="O20" s="135"/>
      <c r="P20" s="135">
        <f t="shared" si="0"/>
        <v>36.4</v>
      </c>
      <c r="Q20" s="136">
        <v>9</v>
      </c>
      <c r="R20" s="8"/>
      <c r="S20" s="138" t="s">
        <v>630</v>
      </c>
      <c r="T20" s="139"/>
    </row>
    <row r="21" s="104" customFormat="1" ht="33" customHeight="1" spans="1:20">
      <c r="A21" s="111">
        <v>15</v>
      </c>
      <c r="B21" s="117" t="s">
        <v>2672</v>
      </c>
      <c r="C21" s="128" t="s">
        <v>2673</v>
      </c>
      <c r="D21" s="121">
        <v>15848363476</v>
      </c>
      <c r="E21" s="8" t="s">
        <v>104</v>
      </c>
      <c r="F21" s="8"/>
      <c r="G21" s="8">
        <v>16</v>
      </c>
      <c r="H21" s="112"/>
      <c r="I21" s="134">
        <v>13</v>
      </c>
      <c r="J21" s="134">
        <v>5</v>
      </c>
      <c r="K21" s="134">
        <v>2</v>
      </c>
      <c r="L21" s="23">
        <f t="shared" si="1"/>
        <v>130</v>
      </c>
      <c r="M21" s="23">
        <f t="shared" si="2"/>
        <v>84.5</v>
      </c>
      <c r="N21" s="135"/>
      <c r="O21" s="135"/>
      <c r="P21" s="135">
        <f t="shared" si="0"/>
        <v>84.5</v>
      </c>
      <c r="Q21" s="136">
        <v>21</v>
      </c>
      <c r="R21" s="8"/>
      <c r="S21" s="138" t="s">
        <v>633</v>
      </c>
      <c r="T21" s="139"/>
    </row>
    <row r="22" s="104" customFormat="1" ht="33" customHeight="1" spans="1:20">
      <c r="A22" s="111">
        <v>16</v>
      </c>
      <c r="B22" s="117" t="s">
        <v>2674</v>
      </c>
      <c r="C22" s="120" t="s">
        <v>2675</v>
      </c>
      <c r="D22" s="119" t="s">
        <v>2676</v>
      </c>
      <c r="E22" s="8" t="s">
        <v>104</v>
      </c>
      <c r="F22" s="8"/>
      <c r="G22" s="8">
        <v>18</v>
      </c>
      <c r="H22" s="112"/>
      <c r="I22" s="134">
        <v>15</v>
      </c>
      <c r="J22" s="134">
        <v>4</v>
      </c>
      <c r="K22" s="134">
        <v>2</v>
      </c>
      <c r="L22" s="23">
        <f t="shared" si="1"/>
        <v>120</v>
      </c>
      <c r="M22" s="23">
        <f t="shared" si="2"/>
        <v>78</v>
      </c>
      <c r="N22" s="135"/>
      <c r="O22" s="135"/>
      <c r="P22" s="135">
        <f t="shared" si="0"/>
        <v>78</v>
      </c>
      <c r="Q22" s="136">
        <v>23</v>
      </c>
      <c r="R22" s="8"/>
      <c r="S22" s="138" t="s">
        <v>633</v>
      </c>
      <c r="T22" s="139"/>
    </row>
    <row r="23" s="104" customFormat="1" ht="33" customHeight="1" spans="1:20">
      <c r="A23" s="111">
        <v>17</v>
      </c>
      <c r="B23" s="124" t="s">
        <v>2677</v>
      </c>
      <c r="C23" s="125" t="s">
        <v>2678</v>
      </c>
      <c r="D23" s="124">
        <v>15904859142</v>
      </c>
      <c r="E23" s="8" t="s">
        <v>104</v>
      </c>
      <c r="F23" s="8"/>
      <c r="G23" s="8">
        <v>41</v>
      </c>
      <c r="H23" s="112"/>
      <c r="I23" s="134">
        <v>8</v>
      </c>
      <c r="J23" s="134">
        <v>3.6</v>
      </c>
      <c r="K23" s="134">
        <v>2.3</v>
      </c>
      <c r="L23" s="23">
        <f t="shared" si="1"/>
        <v>66.24</v>
      </c>
      <c r="M23" s="23">
        <v>43</v>
      </c>
      <c r="N23" s="135"/>
      <c r="O23" s="135"/>
      <c r="P23" s="135">
        <v>43.06</v>
      </c>
      <c r="Q23" s="136">
        <v>10</v>
      </c>
      <c r="R23" s="8"/>
      <c r="S23" s="138" t="s">
        <v>633</v>
      </c>
      <c r="T23" s="139"/>
    </row>
    <row r="24" s="104" customFormat="1" ht="33" customHeight="1" spans="1:20">
      <c r="A24" s="111">
        <v>18</v>
      </c>
      <c r="B24" s="117" t="s">
        <v>1598</v>
      </c>
      <c r="C24" s="120" t="s">
        <v>2679</v>
      </c>
      <c r="D24" s="121">
        <v>15047105288</v>
      </c>
      <c r="E24" s="8" t="s">
        <v>104</v>
      </c>
      <c r="F24" s="8"/>
      <c r="G24" s="8">
        <v>63</v>
      </c>
      <c r="H24" s="112"/>
      <c r="I24" s="134">
        <v>15</v>
      </c>
      <c r="J24" s="134">
        <v>5</v>
      </c>
      <c r="K24" s="134">
        <v>2.2</v>
      </c>
      <c r="L24" s="23">
        <f t="shared" si="1"/>
        <v>165</v>
      </c>
      <c r="M24" s="23">
        <v>107</v>
      </c>
      <c r="N24" s="135"/>
      <c r="O24" s="135"/>
      <c r="P24" s="135">
        <f>M24+O24</f>
        <v>107</v>
      </c>
      <c r="Q24" s="136">
        <v>26</v>
      </c>
      <c r="R24" s="8"/>
      <c r="S24" s="138" t="s">
        <v>633</v>
      </c>
      <c r="T24" s="139"/>
    </row>
    <row r="25" s="104" customFormat="1" ht="33" customHeight="1" spans="1:20">
      <c r="A25" s="111">
        <v>25</v>
      </c>
      <c r="B25" s="129" t="s">
        <v>2680</v>
      </c>
      <c r="C25" s="130"/>
      <c r="D25" s="131"/>
      <c r="E25" s="122"/>
      <c r="F25" s="8"/>
      <c r="G25" s="8">
        <f>SUM(G7:G24)</f>
        <v>520</v>
      </c>
      <c r="H25" s="112"/>
      <c r="I25" s="134"/>
      <c r="J25" s="134"/>
      <c r="K25" s="134"/>
      <c r="L25" s="135">
        <f>SUM(L7:L24)</f>
        <v>2067.54</v>
      </c>
      <c r="M25" s="135">
        <f>SUM(M7:M24)</f>
        <v>1344.4</v>
      </c>
      <c r="N25" s="135"/>
      <c r="O25" s="135"/>
      <c r="P25" s="135">
        <f>SUM(P7:P24)</f>
        <v>1344.46</v>
      </c>
      <c r="Q25" s="8">
        <f>SUM(Q7:Q24)</f>
        <v>334</v>
      </c>
      <c r="R25" s="8"/>
      <c r="S25" s="137"/>
      <c r="T25" s="139"/>
    </row>
    <row r="26" ht="33" customHeight="1" spans="2:2">
      <c r="B26" s="105" t="s">
        <v>2681</v>
      </c>
    </row>
    <row r="27" ht="33" customHeight="1" spans="2:2">
      <c r="B27" s="105" t="s">
        <v>116</v>
      </c>
    </row>
  </sheetData>
  <mergeCells count="20">
    <mergeCell ref="B2:S2"/>
    <mergeCell ref="F4:G4"/>
    <mergeCell ref="H4:P4"/>
    <mergeCell ref="Q4:R4"/>
    <mergeCell ref="I5:M5"/>
    <mergeCell ref="N5:O5"/>
    <mergeCell ref="B25:D25"/>
    <mergeCell ref="A4:A6"/>
    <mergeCell ref="B4:B6"/>
    <mergeCell ref="C4:C6"/>
    <mergeCell ref="D4:D6"/>
    <mergeCell ref="E4:E6"/>
    <mergeCell ref="F5:F6"/>
    <mergeCell ref="G5:G6"/>
    <mergeCell ref="H5:H6"/>
    <mergeCell ref="P5:P6"/>
    <mergeCell ref="Q5:Q6"/>
    <mergeCell ref="R5:R6"/>
    <mergeCell ref="S4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N6:O6 N15:O15 N22:O22 N23:O23 N24:O24 N25:O25 N16:O18 N19:O21 N7:O14"/>
  </dataValidations>
  <pageMargins left="0.55" right="0.209027777777778" top="0.6" bottom="0.429166666666667" header="0.313888888888889" footer="0.313888888888889"/>
  <pageSetup paperSize="9" scale="58" orientation="landscape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9"/>
  <sheetViews>
    <sheetView topLeftCell="A89" workbookViewId="0">
      <selection activeCell="N101" sqref="N101"/>
    </sheetView>
  </sheetViews>
  <sheetFormatPr defaultColWidth="9" defaultRowHeight="13.5"/>
  <cols>
    <col min="1" max="1" width="15" customWidth="1"/>
    <col min="2" max="2" width="24.625" style="76" customWidth="1"/>
    <col min="3" max="3" width="16" style="1" customWidth="1"/>
    <col min="4" max="11" width="5.25833333333333" style="1" customWidth="1"/>
    <col min="12" max="12" width="11.125" style="1" customWidth="1"/>
    <col min="13" max="13" width="13.5" style="1" customWidth="1"/>
    <col min="14" max="14" width="5.25833333333333" style="1" customWidth="1"/>
    <col min="15" max="15" width="6.125" style="1" customWidth="1"/>
    <col min="16" max="18" width="5.25833333333333" style="1" customWidth="1"/>
    <col min="19" max="19" width="8" style="1" customWidth="1"/>
  </cols>
  <sheetData>
    <row r="1" ht="15.75" customHeight="1" spans="1:1">
      <c r="A1" t="s">
        <v>77</v>
      </c>
    </row>
    <row r="2" ht="22.5" spans="1:19">
      <c r="A2" s="2" t="s">
        <v>78</v>
      </c>
      <c r="B2" s="9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3" t="s">
        <v>118</v>
      </c>
      <c r="B3" s="3"/>
      <c r="C3" s="97"/>
      <c r="D3" s="5"/>
      <c r="E3" s="5"/>
      <c r="F3" s="98" t="s">
        <v>2682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99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100"/>
      <c r="C5" s="6"/>
      <c r="D5" s="8"/>
      <c r="E5" s="8" t="s">
        <v>87</v>
      </c>
      <c r="F5" s="8" t="s">
        <v>88</v>
      </c>
      <c r="G5" s="8" t="s">
        <v>89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1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customFormat="1" ht="26.25" customHeight="1" spans="1:19">
      <c r="A7" s="20" t="s">
        <v>2683</v>
      </c>
      <c r="B7" s="623" t="s">
        <v>2684</v>
      </c>
      <c r="C7" s="13">
        <v>15134738733</v>
      </c>
      <c r="D7" s="13" t="s">
        <v>104</v>
      </c>
      <c r="E7" s="13"/>
      <c r="F7" s="13">
        <v>52</v>
      </c>
      <c r="G7" s="13"/>
      <c r="H7" s="13"/>
      <c r="I7" s="13">
        <v>15</v>
      </c>
      <c r="J7" s="13">
        <v>3.7</v>
      </c>
      <c r="K7" s="13">
        <v>2.8</v>
      </c>
      <c r="L7" s="23">
        <f>I7*J7*K7</f>
        <v>155.4</v>
      </c>
      <c r="M7" s="23">
        <f>L7*0.65</f>
        <v>101.01</v>
      </c>
      <c r="N7" s="13"/>
      <c r="O7" s="13"/>
      <c r="P7" s="13"/>
      <c r="Q7" s="13">
        <v>30</v>
      </c>
      <c r="R7" s="13"/>
      <c r="S7" s="13" t="s">
        <v>463</v>
      </c>
    </row>
    <row r="8" customFormat="1" ht="26.25" customHeight="1" spans="1:19">
      <c r="A8" s="20" t="s">
        <v>2685</v>
      </c>
      <c r="B8" s="623" t="s">
        <v>2686</v>
      </c>
      <c r="C8" s="13">
        <v>13654755348</v>
      </c>
      <c r="D8" s="13" t="s">
        <v>104</v>
      </c>
      <c r="E8" s="13"/>
      <c r="F8" s="13">
        <v>30</v>
      </c>
      <c r="G8" s="13">
        <v>25</v>
      </c>
      <c r="H8" s="13"/>
      <c r="I8" s="13">
        <v>16</v>
      </c>
      <c r="J8" s="13">
        <v>4</v>
      </c>
      <c r="K8" s="13">
        <v>2</v>
      </c>
      <c r="L8" s="23">
        <f t="shared" ref="L8:L39" si="0">I8*J8*K8</f>
        <v>128</v>
      </c>
      <c r="M8" s="23">
        <f t="shared" ref="M8:M39" si="1">L8*0.65</f>
        <v>83.2</v>
      </c>
      <c r="N8" s="13"/>
      <c r="O8" s="13"/>
      <c r="P8" s="13"/>
      <c r="Q8" s="13">
        <v>30</v>
      </c>
      <c r="R8" s="13"/>
      <c r="S8" s="13" t="s">
        <v>463</v>
      </c>
    </row>
    <row r="9" customFormat="1" ht="26.25" customHeight="1" spans="1:19">
      <c r="A9" s="20" t="s">
        <v>2687</v>
      </c>
      <c r="B9" s="623" t="s">
        <v>2688</v>
      </c>
      <c r="C9" s="13">
        <v>15149957299</v>
      </c>
      <c r="D9" s="13" t="s">
        <v>104</v>
      </c>
      <c r="E9" s="13"/>
      <c r="F9" s="13"/>
      <c r="G9" s="13">
        <v>100</v>
      </c>
      <c r="H9" s="13"/>
      <c r="I9" s="13">
        <v>12</v>
      </c>
      <c r="J9" s="13">
        <v>3</v>
      </c>
      <c r="K9" s="13">
        <v>2.8</v>
      </c>
      <c r="L9" s="23">
        <f t="shared" si="0"/>
        <v>100.8</v>
      </c>
      <c r="M9" s="23">
        <f t="shared" si="1"/>
        <v>65.52</v>
      </c>
      <c r="N9" s="13"/>
      <c r="O9" s="13"/>
      <c r="P9" s="13"/>
      <c r="Q9" s="13">
        <v>15</v>
      </c>
      <c r="R9" s="13"/>
      <c r="S9" s="13" t="s">
        <v>463</v>
      </c>
    </row>
    <row r="10" customFormat="1" ht="26.25" customHeight="1" spans="1:19">
      <c r="A10" s="20" t="s">
        <v>2689</v>
      </c>
      <c r="B10" s="623" t="s">
        <v>2690</v>
      </c>
      <c r="C10" s="13">
        <v>15204846164</v>
      </c>
      <c r="D10" s="13" t="s">
        <v>104</v>
      </c>
      <c r="E10" s="13"/>
      <c r="F10" s="13">
        <v>20</v>
      </c>
      <c r="G10" s="13">
        <v>8</v>
      </c>
      <c r="H10" s="13"/>
      <c r="I10" s="13">
        <v>22</v>
      </c>
      <c r="J10" s="13">
        <v>3.3</v>
      </c>
      <c r="K10" s="13">
        <v>2</v>
      </c>
      <c r="L10" s="23">
        <f t="shared" si="0"/>
        <v>145.2</v>
      </c>
      <c r="M10" s="23">
        <f t="shared" si="1"/>
        <v>94.38</v>
      </c>
      <c r="N10" s="13"/>
      <c r="O10" s="13"/>
      <c r="P10" s="13"/>
      <c r="Q10" s="13">
        <v>30</v>
      </c>
      <c r="R10" s="13"/>
      <c r="S10" s="13" t="s">
        <v>463</v>
      </c>
    </row>
    <row r="11" customFormat="1" ht="26.25" customHeight="1" spans="1:19">
      <c r="A11" s="20" t="s">
        <v>2691</v>
      </c>
      <c r="B11" s="623" t="s">
        <v>2692</v>
      </c>
      <c r="C11" s="13">
        <v>18604850288</v>
      </c>
      <c r="D11" s="13" t="s">
        <v>104</v>
      </c>
      <c r="E11" s="13"/>
      <c r="F11" s="13">
        <v>70</v>
      </c>
      <c r="G11" s="13"/>
      <c r="H11" s="13"/>
      <c r="I11" s="13">
        <v>28</v>
      </c>
      <c r="J11" s="13">
        <v>2.5</v>
      </c>
      <c r="K11" s="13">
        <v>2.8</v>
      </c>
      <c r="L11" s="23">
        <f t="shared" si="0"/>
        <v>196</v>
      </c>
      <c r="M11" s="23">
        <f t="shared" si="1"/>
        <v>127.4</v>
      </c>
      <c r="N11" s="13"/>
      <c r="O11" s="13"/>
      <c r="P11" s="13"/>
      <c r="Q11" s="13">
        <v>30</v>
      </c>
      <c r="R11" s="13"/>
      <c r="S11" s="13" t="s">
        <v>463</v>
      </c>
    </row>
    <row r="12" ht="26.25" customHeight="1" spans="1:19">
      <c r="A12" s="20" t="s">
        <v>2693</v>
      </c>
      <c r="B12" s="623" t="s">
        <v>2694</v>
      </c>
      <c r="C12" s="13">
        <v>13634754157</v>
      </c>
      <c r="D12" s="13" t="s">
        <v>104</v>
      </c>
      <c r="E12" s="13"/>
      <c r="F12" s="13"/>
      <c r="G12" s="13">
        <v>100</v>
      </c>
      <c r="H12" s="13"/>
      <c r="I12" s="13">
        <v>15</v>
      </c>
      <c r="J12" s="13">
        <v>3</v>
      </c>
      <c r="K12" s="13">
        <v>2.5</v>
      </c>
      <c r="L12" s="23">
        <f t="shared" si="0"/>
        <v>112.5</v>
      </c>
      <c r="M12" s="23">
        <f t="shared" si="1"/>
        <v>73.125</v>
      </c>
      <c r="N12" s="13"/>
      <c r="O12" s="13"/>
      <c r="P12" s="13"/>
      <c r="Q12" s="13">
        <v>15</v>
      </c>
      <c r="R12" s="13"/>
      <c r="S12" s="13" t="s">
        <v>463</v>
      </c>
    </row>
    <row r="13" ht="26.25" customHeight="1" spans="1:19">
      <c r="A13" s="20" t="s">
        <v>2695</v>
      </c>
      <c r="B13" s="623" t="s">
        <v>2696</v>
      </c>
      <c r="C13" s="13">
        <v>15004910076</v>
      </c>
      <c r="D13" s="13" t="s">
        <v>104</v>
      </c>
      <c r="E13" s="13"/>
      <c r="F13" s="13">
        <v>9</v>
      </c>
      <c r="G13" s="13"/>
      <c r="H13" s="13"/>
      <c r="I13" s="13">
        <v>11</v>
      </c>
      <c r="J13" s="13">
        <v>3.2</v>
      </c>
      <c r="K13" s="13">
        <v>2.5</v>
      </c>
      <c r="L13" s="23">
        <f t="shared" si="0"/>
        <v>88</v>
      </c>
      <c r="M13" s="23">
        <f t="shared" si="1"/>
        <v>57.2</v>
      </c>
      <c r="N13" s="13"/>
      <c r="O13" s="13"/>
      <c r="P13" s="13"/>
      <c r="Q13" s="13">
        <v>30</v>
      </c>
      <c r="R13" s="13"/>
      <c r="S13" s="13" t="s">
        <v>463</v>
      </c>
    </row>
    <row r="14" ht="26.25" customHeight="1" spans="1:19">
      <c r="A14" s="20" t="s">
        <v>2697</v>
      </c>
      <c r="B14" s="623" t="s">
        <v>2698</v>
      </c>
      <c r="C14" s="13">
        <v>15847577837</v>
      </c>
      <c r="D14" s="13" t="s">
        <v>104</v>
      </c>
      <c r="E14" s="13"/>
      <c r="F14" s="13">
        <v>54</v>
      </c>
      <c r="G14" s="13"/>
      <c r="H14" s="13"/>
      <c r="I14" s="13">
        <v>20</v>
      </c>
      <c r="J14" s="13">
        <v>5</v>
      </c>
      <c r="K14" s="13">
        <v>2.8</v>
      </c>
      <c r="L14" s="23">
        <f t="shared" si="0"/>
        <v>280</v>
      </c>
      <c r="M14" s="23">
        <f t="shared" si="1"/>
        <v>182</v>
      </c>
      <c r="N14" s="13"/>
      <c r="O14" s="13"/>
      <c r="P14" s="13"/>
      <c r="Q14" s="13">
        <v>45</v>
      </c>
      <c r="R14" s="13"/>
      <c r="S14" s="13" t="s">
        <v>463</v>
      </c>
    </row>
    <row r="15" ht="26.25" customHeight="1" spans="1:19">
      <c r="A15" s="20" t="s">
        <v>2699</v>
      </c>
      <c r="B15" s="623" t="s">
        <v>2700</v>
      </c>
      <c r="C15" s="13">
        <v>13848650768</v>
      </c>
      <c r="D15" s="13" t="s">
        <v>104</v>
      </c>
      <c r="E15" s="13"/>
      <c r="F15" s="13">
        <v>40</v>
      </c>
      <c r="G15" s="13"/>
      <c r="H15" s="13"/>
      <c r="I15" s="13">
        <v>20</v>
      </c>
      <c r="J15" s="13">
        <v>3.5</v>
      </c>
      <c r="K15" s="13">
        <v>2.8</v>
      </c>
      <c r="L15" s="23">
        <f t="shared" si="0"/>
        <v>196</v>
      </c>
      <c r="M15" s="23">
        <f t="shared" si="1"/>
        <v>127.4</v>
      </c>
      <c r="N15" s="13"/>
      <c r="O15" s="13"/>
      <c r="P15" s="13"/>
      <c r="Q15" s="13">
        <v>30</v>
      </c>
      <c r="R15" s="13"/>
      <c r="S15" s="13" t="s">
        <v>463</v>
      </c>
    </row>
    <row r="16" ht="26.25" customHeight="1" spans="1:19">
      <c r="A16" s="20" t="s">
        <v>2701</v>
      </c>
      <c r="B16" s="623" t="s">
        <v>2702</v>
      </c>
      <c r="C16" s="13">
        <v>15114724753</v>
      </c>
      <c r="D16" s="13" t="s">
        <v>104</v>
      </c>
      <c r="E16" s="13"/>
      <c r="F16" s="13">
        <v>30</v>
      </c>
      <c r="G16" s="13">
        <v>16</v>
      </c>
      <c r="H16" s="13"/>
      <c r="I16" s="13">
        <v>13</v>
      </c>
      <c r="J16" s="13">
        <v>3.6</v>
      </c>
      <c r="K16" s="13">
        <v>2.5</v>
      </c>
      <c r="L16" s="23">
        <f t="shared" si="0"/>
        <v>117</v>
      </c>
      <c r="M16" s="23">
        <f t="shared" si="1"/>
        <v>76.05</v>
      </c>
      <c r="N16" s="13"/>
      <c r="O16" s="13"/>
      <c r="P16" s="13"/>
      <c r="Q16" s="13">
        <v>30</v>
      </c>
      <c r="R16" s="13"/>
      <c r="S16" s="13" t="s">
        <v>463</v>
      </c>
    </row>
    <row r="17" ht="26.25" customHeight="1" spans="1:19">
      <c r="A17" s="20" t="s">
        <v>2703</v>
      </c>
      <c r="B17" s="623" t="s">
        <v>2704</v>
      </c>
      <c r="C17" s="13">
        <v>13739948927</v>
      </c>
      <c r="D17" s="13" t="s">
        <v>104</v>
      </c>
      <c r="E17" s="13"/>
      <c r="F17" s="13">
        <v>35</v>
      </c>
      <c r="G17" s="13"/>
      <c r="H17" s="13"/>
      <c r="I17" s="13">
        <v>20</v>
      </c>
      <c r="J17" s="13">
        <v>3.5</v>
      </c>
      <c r="K17" s="13">
        <v>2.8</v>
      </c>
      <c r="L17" s="23">
        <f t="shared" si="0"/>
        <v>196</v>
      </c>
      <c r="M17" s="23">
        <f t="shared" si="1"/>
        <v>127.4</v>
      </c>
      <c r="N17" s="13"/>
      <c r="O17" s="13"/>
      <c r="P17" s="13"/>
      <c r="Q17" s="13">
        <v>45</v>
      </c>
      <c r="R17" s="13"/>
      <c r="S17" s="13" t="s">
        <v>463</v>
      </c>
    </row>
    <row r="18" ht="26.25" customHeight="1" spans="1:19">
      <c r="A18" s="20" t="s">
        <v>2705</v>
      </c>
      <c r="B18" s="623" t="s">
        <v>2706</v>
      </c>
      <c r="C18" s="13">
        <v>17547563110</v>
      </c>
      <c r="D18" s="13" t="s">
        <v>104</v>
      </c>
      <c r="E18" s="13"/>
      <c r="F18" s="13">
        <v>20</v>
      </c>
      <c r="G18" s="13"/>
      <c r="H18" s="13"/>
      <c r="I18" s="13">
        <v>28</v>
      </c>
      <c r="J18" s="13">
        <v>3</v>
      </c>
      <c r="K18" s="13">
        <v>2.5</v>
      </c>
      <c r="L18" s="23">
        <f t="shared" si="0"/>
        <v>210</v>
      </c>
      <c r="M18" s="23">
        <f t="shared" si="1"/>
        <v>136.5</v>
      </c>
      <c r="N18" s="13"/>
      <c r="O18" s="13"/>
      <c r="P18" s="13"/>
      <c r="Q18" s="13">
        <v>30</v>
      </c>
      <c r="R18" s="13"/>
      <c r="S18" s="13" t="s">
        <v>463</v>
      </c>
    </row>
    <row r="19" ht="26.25" customHeight="1" spans="1:19">
      <c r="A19" s="20" t="s">
        <v>2707</v>
      </c>
      <c r="B19" s="623" t="s">
        <v>2708</v>
      </c>
      <c r="C19" s="13">
        <v>13190887535</v>
      </c>
      <c r="D19" s="13" t="s">
        <v>104</v>
      </c>
      <c r="E19" s="13"/>
      <c r="F19" s="13">
        <v>6</v>
      </c>
      <c r="G19" s="13">
        <v>45</v>
      </c>
      <c r="H19" s="13"/>
      <c r="I19" s="13">
        <v>12</v>
      </c>
      <c r="J19" s="13">
        <v>3.2</v>
      </c>
      <c r="K19" s="13">
        <v>2.5</v>
      </c>
      <c r="L19" s="23">
        <f t="shared" si="0"/>
        <v>96</v>
      </c>
      <c r="M19" s="23">
        <f t="shared" si="1"/>
        <v>62.4</v>
      </c>
      <c r="N19" s="13"/>
      <c r="O19" s="13"/>
      <c r="P19" s="13"/>
      <c r="Q19" s="13">
        <v>15</v>
      </c>
      <c r="R19" s="13"/>
      <c r="S19" s="13" t="s">
        <v>463</v>
      </c>
    </row>
    <row r="20" ht="26.25" customHeight="1" spans="1:19">
      <c r="A20" s="20" t="s">
        <v>2709</v>
      </c>
      <c r="B20" s="102" t="s">
        <v>2710</v>
      </c>
      <c r="C20" s="13">
        <v>15164931389</v>
      </c>
      <c r="D20" s="13" t="s">
        <v>104</v>
      </c>
      <c r="E20" s="13"/>
      <c r="F20" s="13">
        <v>40</v>
      </c>
      <c r="G20" s="13">
        <v>30</v>
      </c>
      <c r="H20" s="13"/>
      <c r="I20" s="13">
        <v>20</v>
      </c>
      <c r="J20" s="13">
        <v>2</v>
      </c>
      <c r="K20" s="13">
        <v>2</v>
      </c>
      <c r="L20" s="23">
        <f t="shared" si="0"/>
        <v>80</v>
      </c>
      <c r="M20" s="23">
        <f t="shared" si="1"/>
        <v>52</v>
      </c>
      <c r="N20" s="13"/>
      <c r="O20" s="13"/>
      <c r="P20" s="13"/>
      <c r="Q20" s="13">
        <v>23</v>
      </c>
      <c r="R20" s="13"/>
      <c r="S20" s="13" t="s">
        <v>463</v>
      </c>
    </row>
    <row r="21" ht="26.25" customHeight="1" spans="1:19">
      <c r="A21" s="20" t="s">
        <v>2711</v>
      </c>
      <c r="B21" s="623" t="s">
        <v>2712</v>
      </c>
      <c r="C21" s="13">
        <v>15548072200</v>
      </c>
      <c r="D21" s="13" t="s">
        <v>104</v>
      </c>
      <c r="E21" s="13"/>
      <c r="F21" s="13">
        <v>41</v>
      </c>
      <c r="G21" s="13">
        <v>6</v>
      </c>
      <c r="H21" s="13"/>
      <c r="I21" s="13">
        <v>20</v>
      </c>
      <c r="J21" s="13">
        <v>3</v>
      </c>
      <c r="K21" s="13">
        <v>2.6</v>
      </c>
      <c r="L21" s="23">
        <f t="shared" si="0"/>
        <v>156</v>
      </c>
      <c r="M21" s="23">
        <f t="shared" si="1"/>
        <v>101.4</v>
      </c>
      <c r="N21" s="13"/>
      <c r="O21" s="13"/>
      <c r="P21" s="13"/>
      <c r="Q21" s="13">
        <v>50</v>
      </c>
      <c r="R21" s="13"/>
      <c r="S21" s="13" t="s">
        <v>463</v>
      </c>
    </row>
    <row r="22" ht="26.25" customHeight="1" spans="1:19">
      <c r="A22" s="20" t="s">
        <v>2713</v>
      </c>
      <c r="B22" s="102" t="s">
        <v>2714</v>
      </c>
      <c r="C22" s="13">
        <v>15924472880</v>
      </c>
      <c r="D22" s="13" t="s">
        <v>104</v>
      </c>
      <c r="E22" s="13"/>
      <c r="F22" s="13">
        <v>40</v>
      </c>
      <c r="G22" s="13">
        <v>10</v>
      </c>
      <c r="H22" s="13"/>
      <c r="I22" s="13">
        <v>20</v>
      </c>
      <c r="J22" s="13">
        <v>3.3</v>
      </c>
      <c r="K22" s="13">
        <v>2.5</v>
      </c>
      <c r="L22" s="23">
        <f t="shared" si="0"/>
        <v>165</v>
      </c>
      <c r="M22" s="23">
        <f t="shared" si="1"/>
        <v>107.25</v>
      </c>
      <c r="N22" s="13"/>
      <c r="O22" s="13"/>
      <c r="P22" s="13"/>
      <c r="Q22" s="13">
        <v>23</v>
      </c>
      <c r="R22" s="13"/>
      <c r="S22" s="13" t="s">
        <v>463</v>
      </c>
    </row>
    <row r="23" ht="26.25" customHeight="1" spans="1:19">
      <c r="A23" s="20" t="s">
        <v>2715</v>
      </c>
      <c r="B23" s="623" t="s">
        <v>2716</v>
      </c>
      <c r="C23" s="13">
        <v>18247555491</v>
      </c>
      <c r="D23" s="13" t="s">
        <v>104</v>
      </c>
      <c r="E23" s="13"/>
      <c r="F23" s="13"/>
      <c r="G23" s="13">
        <v>40</v>
      </c>
      <c r="H23" s="13"/>
      <c r="I23" s="13">
        <v>13</v>
      </c>
      <c r="J23" s="13">
        <v>3.8</v>
      </c>
      <c r="K23" s="13">
        <v>2.2</v>
      </c>
      <c r="L23" s="23">
        <f t="shared" si="0"/>
        <v>108.68</v>
      </c>
      <c r="M23" s="23">
        <f t="shared" si="1"/>
        <v>70.642</v>
      </c>
      <c r="N23" s="13"/>
      <c r="O23" s="13"/>
      <c r="P23" s="13"/>
      <c r="Q23" s="13">
        <v>23</v>
      </c>
      <c r="R23" s="13"/>
      <c r="S23" s="13" t="s">
        <v>463</v>
      </c>
    </row>
    <row r="24" ht="26.25" customHeight="1" spans="1:19">
      <c r="A24" s="20" t="s">
        <v>2717</v>
      </c>
      <c r="B24" s="623" t="s">
        <v>2718</v>
      </c>
      <c r="C24" s="13">
        <v>18647516270</v>
      </c>
      <c r="D24" s="13" t="s">
        <v>104</v>
      </c>
      <c r="E24" s="13"/>
      <c r="F24" s="13">
        <v>32</v>
      </c>
      <c r="G24" s="13">
        <v>20</v>
      </c>
      <c r="H24" s="13"/>
      <c r="I24" s="13">
        <v>18</v>
      </c>
      <c r="J24" s="13">
        <v>3.5</v>
      </c>
      <c r="K24" s="13">
        <v>2.4</v>
      </c>
      <c r="L24" s="23">
        <f t="shared" si="0"/>
        <v>151.2</v>
      </c>
      <c r="M24" s="23">
        <f t="shared" si="1"/>
        <v>98.28</v>
      </c>
      <c r="N24" s="13"/>
      <c r="O24" s="13"/>
      <c r="P24" s="13"/>
      <c r="Q24" s="13">
        <v>30</v>
      </c>
      <c r="R24" s="13"/>
      <c r="S24" s="13" t="s">
        <v>463</v>
      </c>
    </row>
    <row r="25" ht="26.25" customHeight="1" spans="1:19">
      <c r="A25" s="20" t="s">
        <v>2719</v>
      </c>
      <c r="B25" s="623" t="s">
        <v>2720</v>
      </c>
      <c r="C25" s="13">
        <v>13191540665</v>
      </c>
      <c r="D25" s="13" t="s">
        <v>104</v>
      </c>
      <c r="E25" s="13"/>
      <c r="F25" s="13">
        <v>13</v>
      </c>
      <c r="G25" s="13">
        <v>5</v>
      </c>
      <c r="H25" s="13"/>
      <c r="I25" s="13">
        <v>18</v>
      </c>
      <c r="J25" s="13">
        <v>3.8</v>
      </c>
      <c r="K25" s="13">
        <v>2.8</v>
      </c>
      <c r="L25" s="23">
        <f t="shared" si="0"/>
        <v>191.52</v>
      </c>
      <c r="M25" s="23">
        <f t="shared" si="1"/>
        <v>124.488</v>
      </c>
      <c r="N25" s="13"/>
      <c r="O25" s="13"/>
      <c r="P25" s="13"/>
      <c r="Q25" s="13">
        <v>23</v>
      </c>
      <c r="R25" s="13"/>
      <c r="S25" s="13" t="s">
        <v>463</v>
      </c>
    </row>
    <row r="26" ht="26.25" customHeight="1" spans="1:19">
      <c r="A26" s="20" t="s">
        <v>2721</v>
      </c>
      <c r="B26" s="623" t="s">
        <v>2722</v>
      </c>
      <c r="C26" s="13">
        <v>16604758123</v>
      </c>
      <c r="D26" s="13" t="s">
        <v>104</v>
      </c>
      <c r="E26" s="13"/>
      <c r="F26" s="13">
        <v>17</v>
      </c>
      <c r="G26" s="13">
        <v>100</v>
      </c>
      <c r="H26" s="13"/>
      <c r="I26" s="13">
        <v>16</v>
      </c>
      <c r="J26" s="13">
        <v>3.5</v>
      </c>
      <c r="K26" s="13">
        <v>2.2</v>
      </c>
      <c r="L26" s="23">
        <f t="shared" si="0"/>
        <v>123.2</v>
      </c>
      <c r="M26" s="23">
        <f t="shared" si="1"/>
        <v>80.08</v>
      </c>
      <c r="N26" s="13"/>
      <c r="O26" s="13"/>
      <c r="P26" s="13"/>
      <c r="Q26" s="13">
        <v>30</v>
      </c>
      <c r="R26" s="13"/>
      <c r="S26" s="13" t="s">
        <v>463</v>
      </c>
    </row>
    <row r="27" ht="26.25" customHeight="1" spans="1:19">
      <c r="A27" s="20" t="s">
        <v>2723</v>
      </c>
      <c r="B27" s="623" t="s">
        <v>2724</v>
      </c>
      <c r="C27" s="13">
        <v>18744737443</v>
      </c>
      <c r="D27" s="13" t="s">
        <v>104</v>
      </c>
      <c r="E27" s="13"/>
      <c r="F27" s="13">
        <v>57</v>
      </c>
      <c r="G27" s="13">
        <v>4</v>
      </c>
      <c r="H27" s="13"/>
      <c r="I27" s="13">
        <v>24</v>
      </c>
      <c r="J27" s="13">
        <v>4</v>
      </c>
      <c r="K27" s="13">
        <v>2.8</v>
      </c>
      <c r="L27" s="23">
        <f t="shared" si="0"/>
        <v>268.8</v>
      </c>
      <c r="M27" s="23">
        <f t="shared" si="1"/>
        <v>174.72</v>
      </c>
      <c r="N27" s="13"/>
      <c r="O27" s="13"/>
      <c r="P27" s="13"/>
      <c r="Q27" s="13">
        <v>50</v>
      </c>
      <c r="R27" s="13"/>
      <c r="S27" s="13" t="s">
        <v>463</v>
      </c>
    </row>
    <row r="28" ht="26.25" customHeight="1" spans="1:19">
      <c r="A28" s="20" t="s">
        <v>2725</v>
      </c>
      <c r="B28" s="623" t="s">
        <v>2726</v>
      </c>
      <c r="C28" s="13">
        <v>15148730475</v>
      </c>
      <c r="D28" s="13" t="s">
        <v>104</v>
      </c>
      <c r="E28" s="13"/>
      <c r="F28" s="13">
        <v>16</v>
      </c>
      <c r="G28" s="13">
        <v>60</v>
      </c>
      <c r="H28" s="13"/>
      <c r="I28" s="13">
        <v>18</v>
      </c>
      <c r="J28" s="13">
        <v>3.2</v>
      </c>
      <c r="K28" s="13">
        <v>2.8</v>
      </c>
      <c r="L28" s="23">
        <f t="shared" si="0"/>
        <v>161.28</v>
      </c>
      <c r="M28" s="23">
        <f t="shared" si="1"/>
        <v>104.832</v>
      </c>
      <c r="N28" s="13"/>
      <c r="O28" s="13"/>
      <c r="P28" s="13"/>
      <c r="Q28" s="13">
        <v>30</v>
      </c>
      <c r="R28" s="13"/>
      <c r="S28" s="13" t="s">
        <v>463</v>
      </c>
    </row>
    <row r="29" ht="26.25" customHeight="1" spans="1:19">
      <c r="A29" s="20" t="s">
        <v>2727</v>
      </c>
      <c r="B29" s="623" t="s">
        <v>2728</v>
      </c>
      <c r="C29" s="13">
        <v>17547522899</v>
      </c>
      <c r="D29" s="13" t="s">
        <v>104</v>
      </c>
      <c r="E29" s="13"/>
      <c r="F29" s="13">
        <v>29</v>
      </c>
      <c r="G29" s="13">
        <v>25</v>
      </c>
      <c r="H29" s="13"/>
      <c r="I29" s="13">
        <v>22</v>
      </c>
      <c r="J29" s="13">
        <v>3.8</v>
      </c>
      <c r="K29" s="13">
        <v>2.8</v>
      </c>
      <c r="L29" s="23">
        <f t="shared" si="0"/>
        <v>234.08</v>
      </c>
      <c r="M29" s="23">
        <f t="shared" si="1"/>
        <v>152.152</v>
      </c>
      <c r="N29" s="13"/>
      <c r="O29" s="13"/>
      <c r="P29" s="13"/>
      <c r="Q29" s="13">
        <v>45</v>
      </c>
      <c r="R29" s="13"/>
      <c r="S29" s="13" t="s">
        <v>463</v>
      </c>
    </row>
    <row r="30" ht="26.25" customHeight="1" spans="1:19">
      <c r="A30" s="20" t="s">
        <v>2729</v>
      </c>
      <c r="B30" s="623" t="s">
        <v>2730</v>
      </c>
      <c r="C30" s="13">
        <v>15647583273</v>
      </c>
      <c r="D30" s="13" t="s">
        <v>104</v>
      </c>
      <c r="E30" s="13"/>
      <c r="F30" s="13">
        <v>14</v>
      </c>
      <c r="G30" s="13"/>
      <c r="H30" s="13"/>
      <c r="I30" s="13">
        <v>12</v>
      </c>
      <c r="J30" s="13">
        <v>4</v>
      </c>
      <c r="K30" s="13">
        <v>2.8</v>
      </c>
      <c r="L30" s="23">
        <f t="shared" si="0"/>
        <v>134.4</v>
      </c>
      <c r="M30" s="23">
        <f t="shared" si="1"/>
        <v>87.36</v>
      </c>
      <c r="N30" s="13"/>
      <c r="O30" s="13"/>
      <c r="P30" s="13"/>
      <c r="Q30" s="13">
        <v>15</v>
      </c>
      <c r="R30" s="13"/>
      <c r="S30" s="13" t="s">
        <v>463</v>
      </c>
    </row>
    <row r="31" ht="26.25" customHeight="1" spans="1:19">
      <c r="A31" s="20" t="s">
        <v>2731</v>
      </c>
      <c r="B31" s="623" t="s">
        <v>2732</v>
      </c>
      <c r="C31" s="13">
        <v>13754057466</v>
      </c>
      <c r="D31" s="13" t="s">
        <v>104</v>
      </c>
      <c r="E31" s="13"/>
      <c r="F31" s="13">
        <v>42</v>
      </c>
      <c r="G31" s="13"/>
      <c r="H31" s="13"/>
      <c r="I31" s="13">
        <v>20</v>
      </c>
      <c r="J31" s="13">
        <v>3.5</v>
      </c>
      <c r="K31" s="13">
        <v>2.5</v>
      </c>
      <c r="L31" s="23">
        <f t="shared" si="0"/>
        <v>175</v>
      </c>
      <c r="M31" s="23">
        <f t="shared" si="1"/>
        <v>113.75</v>
      </c>
      <c r="N31" s="13"/>
      <c r="O31" s="13"/>
      <c r="P31" s="13"/>
      <c r="Q31" s="13">
        <v>23</v>
      </c>
      <c r="R31" s="13"/>
      <c r="S31" s="13" t="s">
        <v>463</v>
      </c>
    </row>
    <row r="32" ht="26.25" customHeight="1" spans="1:19">
      <c r="A32" s="20" t="s">
        <v>2733</v>
      </c>
      <c r="B32" s="623" t="s">
        <v>2734</v>
      </c>
      <c r="C32" s="13">
        <v>15774522770</v>
      </c>
      <c r="D32" s="13" t="s">
        <v>104</v>
      </c>
      <c r="E32" s="13"/>
      <c r="F32" s="13">
        <v>35</v>
      </c>
      <c r="G32" s="13"/>
      <c r="H32" s="13"/>
      <c r="I32" s="13">
        <v>21</v>
      </c>
      <c r="J32" s="13">
        <v>3</v>
      </c>
      <c r="K32" s="13">
        <v>2.5</v>
      </c>
      <c r="L32" s="23">
        <f t="shared" si="0"/>
        <v>157.5</v>
      </c>
      <c r="M32" s="23">
        <f t="shared" si="1"/>
        <v>102.375</v>
      </c>
      <c r="N32" s="13"/>
      <c r="O32" s="13"/>
      <c r="P32" s="13"/>
      <c r="Q32" s="13">
        <v>30</v>
      </c>
      <c r="R32" s="13"/>
      <c r="S32" s="13" t="s">
        <v>463</v>
      </c>
    </row>
    <row r="33" ht="25" customHeight="1" spans="1:19">
      <c r="A33" s="20" t="s">
        <v>2735</v>
      </c>
      <c r="B33" s="623" t="s">
        <v>2736</v>
      </c>
      <c r="C33" s="13">
        <v>13739994562</v>
      </c>
      <c r="D33" s="13" t="s">
        <v>104</v>
      </c>
      <c r="E33" s="13"/>
      <c r="F33" s="13">
        <v>23</v>
      </c>
      <c r="G33" s="13"/>
      <c r="H33" s="13"/>
      <c r="I33" s="13">
        <v>30</v>
      </c>
      <c r="J33" s="13">
        <v>3.2</v>
      </c>
      <c r="K33" s="13">
        <v>2.5</v>
      </c>
      <c r="L33" s="23">
        <f t="shared" si="0"/>
        <v>240</v>
      </c>
      <c r="M33" s="23">
        <f t="shared" si="1"/>
        <v>156</v>
      </c>
      <c r="N33" s="13"/>
      <c r="O33" s="13"/>
      <c r="P33" s="13"/>
      <c r="Q33" s="13">
        <v>30</v>
      </c>
      <c r="R33" s="13"/>
      <c r="S33" s="13" t="s">
        <v>463</v>
      </c>
    </row>
    <row r="34" ht="26.25" customHeight="1" spans="1:19">
      <c r="A34" s="20" t="s">
        <v>2737</v>
      </c>
      <c r="B34" s="102" t="s">
        <v>2738</v>
      </c>
      <c r="C34" s="13">
        <v>18747568173</v>
      </c>
      <c r="D34" s="13" t="s">
        <v>104</v>
      </c>
      <c r="E34" s="13"/>
      <c r="F34" s="13">
        <v>24</v>
      </c>
      <c r="G34" s="13"/>
      <c r="H34" s="13"/>
      <c r="I34" s="13">
        <v>18</v>
      </c>
      <c r="J34" s="13">
        <v>4</v>
      </c>
      <c r="K34" s="13">
        <v>2.8</v>
      </c>
      <c r="L34" s="23">
        <f t="shared" si="0"/>
        <v>201.6</v>
      </c>
      <c r="M34" s="23">
        <f t="shared" si="1"/>
        <v>131.04</v>
      </c>
      <c r="N34" s="13"/>
      <c r="O34" s="13"/>
      <c r="P34" s="13"/>
      <c r="Q34" s="13">
        <v>45</v>
      </c>
      <c r="R34" s="13"/>
      <c r="S34" s="13" t="s">
        <v>463</v>
      </c>
    </row>
    <row r="35" ht="26.25" customHeight="1" spans="1:19">
      <c r="A35" s="20" t="s">
        <v>2739</v>
      </c>
      <c r="B35" s="102" t="s">
        <v>2738</v>
      </c>
      <c r="C35" s="13">
        <v>18747568173</v>
      </c>
      <c r="D35" s="13" t="s">
        <v>104</v>
      </c>
      <c r="E35" s="13"/>
      <c r="F35" s="13"/>
      <c r="G35" s="13"/>
      <c r="H35" s="13"/>
      <c r="I35" s="13">
        <v>16</v>
      </c>
      <c r="J35" s="13">
        <v>4</v>
      </c>
      <c r="K35" s="13">
        <v>2.8</v>
      </c>
      <c r="L35" s="23">
        <f t="shared" si="0"/>
        <v>179.2</v>
      </c>
      <c r="M35" s="23">
        <f t="shared" si="1"/>
        <v>116.48</v>
      </c>
      <c r="N35" s="13"/>
      <c r="O35" s="13"/>
      <c r="P35" s="13"/>
      <c r="Q35" s="13">
        <v>40</v>
      </c>
      <c r="R35" s="13"/>
      <c r="S35" s="13" t="s">
        <v>463</v>
      </c>
    </row>
    <row r="36" ht="26.25" customHeight="1" spans="1:19">
      <c r="A36" s="20" t="s">
        <v>2740</v>
      </c>
      <c r="B36" s="102" t="s">
        <v>2741</v>
      </c>
      <c r="C36" s="13">
        <v>13948556112</v>
      </c>
      <c r="D36" s="13" t="s">
        <v>104</v>
      </c>
      <c r="E36" s="13"/>
      <c r="F36" s="13">
        <v>14</v>
      </c>
      <c r="G36" s="13">
        <v>50</v>
      </c>
      <c r="H36" s="13"/>
      <c r="I36" s="13">
        <v>22</v>
      </c>
      <c r="J36" s="13">
        <v>2.5</v>
      </c>
      <c r="K36" s="13">
        <v>2</v>
      </c>
      <c r="L36" s="23">
        <f t="shared" si="0"/>
        <v>110</v>
      </c>
      <c r="M36" s="23">
        <f t="shared" si="1"/>
        <v>71.5</v>
      </c>
      <c r="N36" s="13"/>
      <c r="O36" s="13"/>
      <c r="P36" s="13"/>
      <c r="Q36" s="13">
        <v>30</v>
      </c>
      <c r="R36" s="13"/>
      <c r="S36" s="13" t="s">
        <v>463</v>
      </c>
    </row>
    <row r="37" ht="26.25" customHeight="1" spans="1:19">
      <c r="A37" s="20" t="s">
        <v>2742</v>
      </c>
      <c r="B37" s="102" t="s">
        <v>2743</v>
      </c>
      <c r="C37" s="13">
        <v>15847514236</v>
      </c>
      <c r="D37" s="13" t="s">
        <v>104</v>
      </c>
      <c r="E37" s="13"/>
      <c r="F37" s="13">
        <v>29</v>
      </c>
      <c r="G37" s="13"/>
      <c r="H37" s="13"/>
      <c r="I37" s="13">
        <v>28</v>
      </c>
      <c r="J37" s="13">
        <v>3.5</v>
      </c>
      <c r="K37" s="13">
        <v>2.8</v>
      </c>
      <c r="L37" s="23">
        <f t="shared" si="0"/>
        <v>274.4</v>
      </c>
      <c r="M37" s="23">
        <f t="shared" si="1"/>
        <v>178.36</v>
      </c>
      <c r="N37" s="13"/>
      <c r="O37" s="13"/>
      <c r="P37" s="13"/>
      <c r="Q37" s="13">
        <v>30</v>
      </c>
      <c r="R37" s="13"/>
      <c r="S37" s="13" t="s">
        <v>463</v>
      </c>
    </row>
    <row r="38" ht="26.25" customHeight="1" spans="1:19">
      <c r="A38" s="20" t="s">
        <v>2744</v>
      </c>
      <c r="B38" s="623" t="s">
        <v>2745</v>
      </c>
      <c r="C38" s="13">
        <v>15771506899</v>
      </c>
      <c r="D38" s="13" t="s">
        <v>104</v>
      </c>
      <c r="E38" s="13"/>
      <c r="F38" s="13">
        <v>21</v>
      </c>
      <c r="G38" s="13"/>
      <c r="H38" s="13"/>
      <c r="I38" s="13">
        <v>10</v>
      </c>
      <c r="J38" s="13">
        <v>3.3</v>
      </c>
      <c r="K38" s="13">
        <v>2.6</v>
      </c>
      <c r="L38" s="23">
        <f t="shared" si="0"/>
        <v>85.8</v>
      </c>
      <c r="M38" s="23">
        <f t="shared" si="1"/>
        <v>55.77</v>
      </c>
      <c r="N38" s="13"/>
      <c r="O38" s="13"/>
      <c r="P38" s="13"/>
      <c r="Q38" s="13">
        <v>23</v>
      </c>
      <c r="R38" s="13"/>
      <c r="S38" s="13" t="s">
        <v>463</v>
      </c>
    </row>
    <row r="39" ht="26.25" customHeight="1" spans="1:19">
      <c r="A39" s="20" t="s">
        <v>2746</v>
      </c>
      <c r="B39" s="623" t="s">
        <v>2747</v>
      </c>
      <c r="C39" s="13">
        <v>13947517299</v>
      </c>
      <c r="D39" s="13" t="s">
        <v>104</v>
      </c>
      <c r="E39" s="13"/>
      <c r="F39" s="13">
        <v>17</v>
      </c>
      <c r="G39" s="13">
        <v>5</v>
      </c>
      <c r="H39" s="13"/>
      <c r="I39" s="13">
        <v>15</v>
      </c>
      <c r="J39" s="13">
        <v>3.8</v>
      </c>
      <c r="K39" s="13">
        <v>2.2</v>
      </c>
      <c r="L39" s="23">
        <f t="shared" si="0"/>
        <v>125.4</v>
      </c>
      <c r="M39" s="23">
        <f t="shared" si="1"/>
        <v>81.51</v>
      </c>
      <c r="N39" s="13"/>
      <c r="O39" s="13"/>
      <c r="P39" s="13"/>
      <c r="Q39" s="13">
        <v>23</v>
      </c>
      <c r="R39" s="13"/>
      <c r="S39" s="13" t="s">
        <v>463</v>
      </c>
    </row>
    <row r="40" ht="26.25" customHeight="1" spans="1:19">
      <c r="A40" s="20" t="s">
        <v>2748</v>
      </c>
      <c r="B40" s="623" t="s">
        <v>2749</v>
      </c>
      <c r="C40" s="13">
        <v>18747369699</v>
      </c>
      <c r="D40" s="13" t="s">
        <v>104</v>
      </c>
      <c r="E40" s="13"/>
      <c r="F40" s="13">
        <v>40</v>
      </c>
      <c r="G40" s="13">
        <v>6</v>
      </c>
      <c r="H40" s="13"/>
      <c r="I40" s="13">
        <v>24</v>
      </c>
      <c r="J40" s="13">
        <v>3</v>
      </c>
      <c r="K40" s="13">
        <v>2.8</v>
      </c>
      <c r="L40" s="23">
        <f t="shared" ref="L40:L71" si="2">I40*J40*K40</f>
        <v>201.6</v>
      </c>
      <c r="M40" s="23">
        <f t="shared" ref="M40:M71" si="3">L40*0.65</f>
        <v>131.04</v>
      </c>
      <c r="N40" s="13"/>
      <c r="O40" s="13"/>
      <c r="P40" s="13"/>
      <c r="Q40" s="13">
        <v>30</v>
      </c>
      <c r="R40" s="13"/>
      <c r="S40" s="13" t="s">
        <v>463</v>
      </c>
    </row>
    <row r="41" ht="26.25" customHeight="1" spans="1:19">
      <c r="A41" s="20" t="s">
        <v>2750</v>
      </c>
      <c r="B41" s="623" t="s">
        <v>2751</v>
      </c>
      <c r="C41" s="13">
        <v>15114773007</v>
      </c>
      <c r="D41" s="13" t="s">
        <v>104</v>
      </c>
      <c r="E41" s="13"/>
      <c r="F41" s="13">
        <v>6</v>
      </c>
      <c r="G41" s="13"/>
      <c r="H41" s="13"/>
      <c r="I41" s="13">
        <v>16</v>
      </c>
      <c r="J41" s="13">
        <v>2.2</v>
      </c>
      <c r="K41" s="13">
        <v>2.3</v>
      </c>
      <c r="L41" s="23">
        <f t="shared" si="2"/>
        <v>80.96</v>
      </c>
      <c r="M41" s="23">
        <f t="shared" si="3"/>
        <v>52.624</v>
      </c>
      <c r="N41" s="13"/>
      <c r="O41" s="13"/>
      <c r="P41" s="13"/>
      <c r="Q41" s="13">
        <v>23</v>
      </c>
      <c r="R41" s="13"/>
      <c r="S41" s="13" t="s">
        <v>463</v>
      </c>
    </row>
    <row r="42" ht="26.25" customHeight="1" spans="1:19">
      <c r="A42" s="20" t="s">
        <v>2752</v>
      </c>
      <c r="B42" s="623" t="s">
        <v>2753</v>
      </c>
      <c r="C42" s="13">
        <v>15047452532</v>
      </c>
      <c r="D42" s="13" t="s">
        <v>104</v>
      </c>
      <c r="E42" s="13"/>
      <c r="F42" s="13">
        <v>50</v>
      </c>
      <c r="G42" s="13"/>
      <c r="H42" s="13"/>
      <c r="I42" s="13">
        <v>12</v>
      </c>
      <c r="J42" s="13">
        <v>3</v>
      </c>
      <c r="K42" s="13">
        <v>2.8</v>
      </c>
      <c r="L42" s="23">
        <f t="shared" si="2"/>
        <v>100.8</v>
      </c>
      <c r="M42" s="23">
        <f t="shared" si="3"/>
        <v>65.52</v>
      </c>
      <c r="N42" s="13"/>
      <c r="O42" s="13"/>
      <c r="P42" s="13"/>
      <c r="Q42" s="13">
        <v>23</v>
      </c>
      <c r="R42" s="13"/>
      <c r="S42" s="13" t="s">
        <v>463</v>
      </c>
    </row>
    <row r="43" ht="26.25" customHeight="1" spans="1:19">
      <c r="A43" s="20" t="s">
        <v>2754</v>
      </c>
      <c r="B43" s="623" t="s">
        <v>2755</v>
      </c>
      <c r="C43" s="13">
        <v>15164903255</v>
      </c>
      <c r="D43" s="13" t="s">
        <v>104</v>
      </c>
      <c r="E43" s="13"/>
      <c r="F43" s="13">
        <v>16</v>
      </c>
      <c r="G43" s="13"/>
      <c r="H43" s="13"/>
      <c r="I43" s="13">
        <v>28</v>
      </c>
      <c r="J43" s="13">
        <v>3.2</v>
      </c>
      <c r="K43" s="13">
        <v>2</v>
      </c>
      <c r="L43" s="23">
        <f t="shared" si="2"/>
        <v>179.2</v>
      </c>
      <c r="M43" s="23">
        <f t="shared" si="3"/>
        <v>116.48</v>
      </c>
      <c r="N43" s="13"/>
      <c r="O43" s="13"/>
      <c r="P43" s="13"/>
      <c r="Q43" s="13">
        <v>23</v>
      </c>
      <c r="R43" s="13"/>
      <c r="S43" s="13" t="s">
        <v>463</v>
      </c>
    </row>
    <row r="44" ht="26.25" customHeight="1" spans="1:19">
      <c r="A44" s="20" t="s">
        <v>2756</v>
      </c>
      <c r="B44" s="623" t="s">
        <v>2757</v>
      </c>
      <c r="C44" s="13">
        <v>15164936233</v>
      </c>
      <c r="D44" s="13" t="s">
        <v>104</v>
      </c>
      <c r="E44" s="13"/>
      <c r="F44" s="13">
        <v>20</v>
      </c>
      <c r="G44" s="13"/>
      <c r="H44" s="13"/>
      <c r="I44" s="13">
        <v>12</v>
      </c>
      <c r="J44" s="13">
        <v>2.8</v>
      </c>
      <c r="K44" s="13">
        <v>2</v>
      </c>
      <c r="L44" s="23">
        <f t="shared" si="2"/>
        <v>67.2</v>
      </c>
      <c r="M44" s="23">
        <f t="shared" si="3"/>
        <v>43.68</v>
      </c>
      <c r="N44" s="13"/>
      <c r="O44" s="13"/>
      <c r="P44" s="13"/>
      <c r="Q44" s="13">
        <v>23</v>
      </c>
      <c r="R44" s="13"/>
      <c r="S44" s="13" t="s">
        <v>463</v>
      </c>
    </row>
    <row r="45" ht="26.25" customHeight="1" spans="1:19">
      <c r="A45" s="20" t="s">
        <v>2758</v>
      </c>
      <c r="B45" s="623" t="s">
        <v>2759</v>
      </c>
      <c r="C45" s="13">
        <v>18247567600</v>
      </c>
      <c r="D45" s="13" t="s">
        <v>104</v>
      </c>
      <c r="E45" s="13"/>
      <c r="F45" s="13">
        <v>22</v>
      </c>
      <c r="G45" s="13"/>
      <c r="H45" s="13"/>
      <c r="I45" s="13">
        <v>18</v>
      </c>
      <c r="J45" s="13">
        <v>4</v>
      </c>
      <c r="K45" s="13">
        <v>2.8</v>
      </c>
      <c r="L45" s="23">
        <f t="shared" si="2"/>
        <v>201.6</v>
      </c>
      <c r="M45" s="23">
        <f t="shared" si="3"/>
        <v>131.04</v>
      </c>
      <c r="N45" s="13"/>
      <c r="O45" s="13"/>
      <c r="P45" s="13"/>
      <c r="Q45" s="13">
        <v>30</v>
      </c>
      <c r="R45" s="13"/>
      <c r="S45" s="13" t="s">
        <v>463</v>
      </c>
    </row>
    <row r="46" ht="26.25" customHeight="1" spans="1:19">
      <c r="A46" s="103" t="s">
        <v>2760</v>
      </c>
      <c r="B46" s="623" t="s">
        <v>2761</v>
      </c>
      <c r="C46" s="13">
        <v>18747849663</v>
      </c>
      <c r="D46" s="13" t="s">
        <v>104</v>
      </c>
      <c r="E46" s="13"/>
      <c r="F46" s="13">
        <v>8</v>
      </c>
      <c r="G46" s="13"/>
      <c r="H46" s="13"/>
      <c r="I46" s="13">
        <v>12</v>
      </c>
      <c r="J46" s="13">
        <v>3.5</v>
      </c>
      <c r="K46" s="13">
        <v>2</v>
      </c>
      <c r="L46" s="23">
        <f t="shared" si="2"/>
        <v>84</v>
      </c>
      <c r="M46" s="23">
        <f t="shared" si="3"/>
        <v>54.6</v>
      </c>
      <c r="N46" s="13"/>
      <c r="O46" s="13"/>
      <c r="P46" s="13"/>
      <c r="Q46" s="13">
        <v>15</v>
      </c>
      <c r="R46" s="13"/>
      <c r="S46" s="13" t="s">
        <v>463</v>
      </c>
    </row>
    <row r="47" ht="26.25" customHeight="1" spans="1:19">
      <c r="A47" s="20" t="s">
        <v>2762</v>
      </c>
      <c r="B47" s="623" t="s">
        <v>2763</v>
      </c>
      <c r="C47" s="13">
        <v>15934995218</v>
      </c>
      <c r="D47" s="13" t="s">
        <v>143</v>
      </c>
      <c r="E47" s="13"/>
      <c r="F47" s="13">
        <v>8</v>
      </c>
      <c r="G47" s="13"/>
      <c r="H47" s="13"/>
      <c r="I47" s="13">
        <v>25</v>
      </c>
      <c r="J47" s="13">
        <v>2.9</v>
      </c>
      <c r="K47" s="13">
        <v>2.8</v>
      </c>
      <c r="L47" s="23">
        <f t="shared" si="2"/>
        <v>203</v>
      </c>
      <c r="M47" s="23">
        <f t="shared" si="3"/>
        <v>131.95</v>
      </c>
      <c r="N47" s="13"/>
      <c r="O47" s="13"/>
      <c r="P47" s="13"/>
      <c r="Q47" s="13">
        <v>30</v>
      </c>
      <c r="R47" s="13"/>
      <c r="S47" s="13" t="s">
        <v>463</v>
      </c>
    </row>
    <row r="48" ht="26.25" customHeight="1" spans="1:19">
      <c r="A48" s="20" t="s">
        <v>2764</v>
      </c>
      <c r="B48" s="623" t="s">
        <v>2765</v>
      </c>
      <c r="C48" s="13">
        <v>15504752678</v>
      </c>
      <c r="D48" s="13" t="s">
        <v>104</v>
      </c>
      <c r="E48" s="13"/>
      <c r="F48" s="13">
        <v>32</v>
      </c>
      <c r="G48" s="13">
        <v>29</v>
      </c>
      <c r="H48" s="13"/>
      <c r="I48" s="13">
        <v>15</v>
      </c>
      <c r="J48" s="13">
        <v>2.9</v>
      </c>
      <c r="K48" s="13">
        <v>2.8</v>
      </c>
      <c r="L48" s="23">
        <f t="shared" si="2"/>
        <v>121.8</v>
      </c>
      <c r="M48" s="23">
        <f t="shared" si="3"/>
        <v>79.17</v>
      </c>
      <c r="N48" s="13"/>
      <c r="O48" s="13"/>
      <c r="P48" s="13"/>
      <c r="Q48" s="13">
        <v>75</v>
      </c>
      <c r="R48" s="13"/>
      <c r="S48" s="13" t="s">
        <v>463</v>
      </c>
    </row>
    <row r="49" ht="26.25" customHeight="1" spans="1:19">
      <c r="A49" s="20" t="s">
        <v>2766</v>
      </c>
      <c r="B49" s="623" t="s">
        <v>2767</v>
      </c>
      <c r="C49" s="13">
        <v>18504857211</v>
      </c>
      <c r="D49" s="13" t="s">
        <v>104</v>
      </c>
      <c r="E49" s="13"/>
      <c r="F49" s="13">
        <v>23</v>
      </c>
      <c r="G49" s="13">
        <v>40</v>
      </c>
      <c r="H49" s="13"/>
      <c r="I49" s="13">
        <v>15</v>
      </c>
      <c r="J49" s="13">
        <v>3</v>
      </c>
      <c r="K49" s="13">
        <v>2.8</v>
      </c>
      <c r="L49" s="23">
        <f t="shared" si="2"/>
        <v>126</v>
      </c>
      <c r="M49" s="23">
        <f t="shared" si="3"/>
        <v>81.9</v>
      </c>
      <c r="N49" s="13"/>
      <c r="O49" s="13"/>
      <c r="P49" s="13"/>
      <c r="Q49" s="13">
        <v>60</v>
      </c>
      <c r="R49" s="13"/>
      <c r="S49" s="13" t="s">
        <v>463</v>
      </c>
    </row>
    <row r="50" ht="26.25" customHeight="1" spans="1:19">
      <c r="A50" s="20" t="s">
        <v>2768</v>
      </c>
      <c r="B50" s="623" t="s">
        <v>2769</v>
      </c>
      <c r="C50" s="13">
        <v>13847593893</v>
      </c>
      <c r="D50" s="13" t="s">
        <v>104</v>
      </c>
      <c r="E50" s="13"/>
      <c r="F50" s="13">
        <v>51</v>
      </c>
      <c r="G50" s="13"/>
      <c r="H50" s="13"/>
      <c r="I50" s="13">
        <v>27</v>
      </c>
      <c r="J50" s="13">
        <v>3.4</v>
      </c>
      <c r="K50" s="13">
        <v>2.8</v>
      </c>
      <c r="L50" s="23">
        <f t="shared" si="2"/>
        <v>257.04</v>
      </c>
      <c r="M50" s="23">
        <v>167</v>
      </c>
      <c r="N50" s="13"/>
      <c r="O50" s="13"/>
      <c r="P50" s="13"/>
      <c r="Q50" s="13">
        <v>75</v>
      </c>
      <c r="R50" s="13"/>
      <c r="S50" s="13" t="s">
        <v>463</v>
      </c>
    </row>
    <row r="51" ht="26.25" customHeight="1" spans="1:19">
      <c r="A51" s="20" t="s">
        <v>2770</v>
      </c>
      <c r="B51" s="623" t="s">
        <v>2771</v>
      </c>
      <c r="C51" s="13">
        <v>15647525299</v>
      </c>
      <c r="D51" s="13" t="s">
        <v>104</v>
      </c>
      <c r="E51" s="13"/>
      <c r="F51" s="13">
        <v>23</v>
      </c>
      <c r="G51" s="13"/>
      <c r="H51" s="13"/>
      <c r="I51" s="13">
        <v>20</v>
      </c>
      <c r="J51" s="13">
        <v>1.8</v>
      </c>
      <c r="K51" s="13">
        <v>2</v>
      </c>
      <c r="L51" s="23">
        <f t="shared" si="2"/>
        <v>72</v>
      </c>
      <c r="M51" s="23">
        <f t="shared" si="3"/>
        <v>46.8</v>
      </c>
      <c r="N51" s="13"/>
      <c r="O51" s="13"/>
      <c r="P51" s="13"/>
      <c r="Q51" s="13">
        <v>30</v>
      </c>
      <c r="R51" s="13"/>
      <c r="S51" s="13" t="s">
        <v>463</v>
      </c>
    </row>
    <row r="52" ht="26.25" customHeight="1" spans="1:19">
      <c r="A52" s="20" t="s">
        <v>2772</v>
      </c>
      <c r="B52" s="623" t="s">
        <v>2773</v>
      </c>
      <c r="C52" s="13">
        <v>13664007913</v>
      </c>
      <c r="D52" s="13" t="s">
        <v>104</v>
      </c>
      <c r="E52" s="13"/>
      <c r="F52" s="13">
        <v>40</v>
      </c>
      <c r="G52" s="13"/>
      <c r="H52" s="13"/>
      <c r="I52" s="13">
        <v>25</v>
      </c>
      <c r="J52" s="13">
        <v>4</v>
      </c>
      <c r="K52" s="13">
        <v>2.8</v>
      </c>
      <c r="L52" s="23">
        <f t="shared" si="2"/>
        <v>280</v>
      </c>
      <c r="M52" s="23">
        <f t="shared" si="3"/>
        <v>182</v>
      </c>
      <c r="N52" s="13"/>
      <c r="O52" s="13"/>
      <c r="P52" s="13"/>
      <c r="Q52" s="13">
        <v>60</v>
      </c>
      <c r="R52" s="13"/>
      <c r="S52" s="13" t="s">
        <v>463</v>
      </c>
    </row>
    <row r="53" ht="26.25" customHeight="1" spans="1:19">
      <c r="A53" s="20" t="s">
        <v>2774</v>
      </c>
      <c r="B53" s="623" t="s">
        <v>2775</v>
      </c>
      <c r="C53" s="13">
        <v>18647504139</v>
      </c>
      <c r="D53" s="13" t="s">
        <v>104</v>
      </c>
      <c r="E53" s="13"/>
      <c r="F53" s="13">
        <v>15</v>
      </c>
      <c r="G53" s="13"/>
      <c r="H53" s="13"/>
      <c r="I53" s="13">
        <v>20</v>
      </c>
      <c r="J53" s="13">
        <v>3</v>
      </c>
      <c r="K53" s="13">
        <v>2.6</v>
      </c>
      <c r="L53" s="23">
        <f t="shared" si="2"/>
        <v>156</v>
      </c>
      <c r="M53" s="23">
        <f t="shared" si="3"/>
        <v>101.4</v>
      </c>
      <c r="N53" s="13"/>
      <c r="O53" s="13"/>
      <c r="P53" s="13"/>
      <c r="Q53" s="13">
        <v>30</v>
      </c>
      <c r="R53" s="13"/>
      <c r="S53" s="13" t="s">
        <v>463</v>
      </c>
    </row>
    <row r="54" ht="26.25" customHeight="1" spans="1:19">
      <c r="A54" s="20" t="s">
        <v>2776</v>
      </c>
      <c r="B54" s="623" t="s">
        <v>2777</v>
      </c>
      <c r="C54" s="13">
        <v>15804756766</v>
      </c>
      <c r="D54" s="13" t="s">
        <v>104</v>
      </c>
      <c r="E54" s="13"/>
      <c r="F54" s="13">
        <v>50</v>
      </c>
      <c r="G54" s="13"/>
      <c r="H54" s="13"/>
      <c r="I54" s="13">
        <v>29</v>
      </c>
      <c r="J54" s="13">
        <v>4</v>
      </c>
      <c r="K54" s="13">
        <v>2.8</v>
      </c>
      <c r="L54" s="23">
        <f t="shared" si="2"/>
        <v>324.8</v>
      </c>
      <c r="M54" s="23">
        <f t="shared" si="3"/>
        <v>211.12</v>
      </c>
      <c r="N54" s="13"/>
      <c r="O54" s="13"/>
      <c r="P54" s="13"/>
      <c r="Q54" s="13">
        <v>45</v>
      </c>
      <c r="R54" s="13"/>
      <c r="S54" s="13" t="s">
        <v>463</v>
      </c>
    </row>
    <row r="55" ht="26.25" customHeight="1" spans="1:19">
      <c r="A55" s="20" t="s">
        <v>2778</v>
      </c>
      <c r="B55" s="623" t="s">
        <v>2779</v>
      </c>
      <c r="C55" s="13">
        <v>17548910983</v>
      </c>
      <c r="D55" s="13" t="s">
        <v>104</v>
      </c>
      <c r="E55" s="13"/>
      <c r="F55" s="13">
        <v>40</v>
      </c>
      <c r="G55" s="13"/>
      <c r="H55" s="13"/>
      <c r="I55" s="13">
        <v>20</v>
      </c>
      <c r="J55" s="13">
        <v>3.6</v>
      </c>
      <c r="K55" s="13">
        <v>2.7</v>
      </c>
      <c r="L55" s="23">
        <f t="shared" si="2"/>
        <v>194.4</v>
      </c>
      <c r="M55" s="23">
        <f t="shared" si="3"/>
        <v>126.36</v>
      </c>
      <c r="N55" s="13"/>
      <c r="O55" s="13"/>
      <c r="P55" s="13"/>
      <c r="Q55" s="13">
        <v>45</v>
      </c>
      <c r="R55" s="13"/>
      <c r="S55" s="13" t="s">
        <v>463</v>
      </c>
    </row>
    <row r="56" ht="26.25" customHeight="1" spans="1:19">
      <c r="A56" s="20" t="s">
        <v>2780</v>
      </c>
      <c r="B56" s="623" t="s">
        <v>2781</v>
      </c>
      <c r="C56" s="13">
        <v>17678086788</v>
      </c>
      <c r="D56" s="13" t="s">
        <v>104</v>
      </c>
      <c r="E56" s="13"/>
      <c r="F56" s="13">
        <v>8</v>
      </c>
      <c r="G56" s="13">
        <v>150</v>
      </c>
      <c r="H56" s="13"/>
      <c r="I56" s="13">
        <v>15</v>
      </c>
      <c r="J56" s="13">
        <v>3.5</v>
      </c>
      <c r="K56" s="13">
        <v>1.5</v>
      </c>
      <c r="L56" s="23">
        <f t="shared" si="2"/>
        <v>78.75</v>
      </c>
      <c r="M56" s="23">
        <v>51</v>
      </c>
      <c r="N56" s="13"/>
      <c r="O56" s="13"/>
      <c r="P56" s="13"/>
      <c r="Q56" s="13">
        <v>45</v>
      </c>
      <c r="R56" s="13"/>
      <c r="S56" s="13" t="s">
        <v>463</v>
      </c>
    </row>
    <row r="57" ht="26.25" customHeight="1" spans="1:20">
      <c r="A57" s="20" t="s">
        <v>2782</v>
      </c>
      <c r="B57" s="623" t="s">
        <v>2783</v>
      </c>
      <c r="C57" s="13">
        <v>13948450761</v>
      </c>
      <c r="D57" s="13" t="s">
        <v>104</v>
      </c>
      <c r="E57" s="13"/>
      <c r="F57" s="13"/>
      <c r="G57" s="13">
        <v>120</v>
      </c>
      <c r="H57" s="13"/>
      <c r="I57" s="13">
        <v>15</v>
      </c>
      <c r="J57" s="13">
        <v>3.6</v>
      </c>
      <c r="K57" s="13">
        <v>2.2</v>
      </c>
      <c r="L57" s="23">
        <f t="shared" si="2"/>
        <v>118.8</v>
      </c>
      <c r="M57" s="23">
        <f t="shared" si="3"/>
        <v>77.22</v>
      </c>
      <c r="N57" s="13"/>
      <c r="O57" s="13"/>
      <c r="P57" s="13"/>
      <c r="Q57" s="13">
        <v>40</v>
      </c>
      <c r="R57" s="13"/>
      <c r="S57" s="13" t="s">
        <v>463</v>
      </c>
      <c r="T57" t="s">
        <v>2784</v>
      </c>
    </row>
    <row r="58" ht="26.25" customHeight="1" spans="1:19">
      <c r="A58" s="20" t="s">
        <v>2785</v>
      </c>
      <c r="B58" s="623" t="s">
        <v>2786</v>
      </c>
      <c r="C58" s="13">
        <v>15849549767</v>
      </c>
      <c r="D58" s="13" t="s">
        <v>104</v>
      </c>
      <c r="E58" s="13"/>
      <c r="F58" s="13">
        <v>11</v>
      </c>
      <c r="G58" s="13"/>
      <c r="H58" s="13"/>
      <c r="I58" s="13">
        <v>15</v>
      </c>
      <c r="J58" s="13">
        <v>3.3</v>
      </c>
      <c r="K58" s="13">
        <v>2.2</v>
      </c>
      <c r="L58" s="23">
        <f t="shared" si="2"/>
        <v>108.9</v>
      </c>
      <c r="M58" s="23">
        <f t="shared" si="3"/>
        <v>70.785</v>
      </c>
      <c r="N58" s="13"/>
      <c r="O58" s="13"/>
      <c r="P58" s="13"/>
      <c r="Q58" s="13">
        <v>15</v>
      </c>
      <c r="R58" s="13"/>
      <c r="S58" s="13" t="s">
        <v>463</v>
      </c>
    </row>
    <row r="59" ht="26.25" customHeight="1" spans="1:19">
      <c r="A59" s="20" t="s">
        <v>2787</v>
      </c>
      <c r="B59" s="623" t="s">
        <v>2788</v>
      </c>
      <c r="C59" s="13">
        <v>13722053122</v>
      </c>
      <c r="D59" s="13" t="s">
        <v>104</v>
      </c>
      <c r="E59" s="13"/>
      <c r="F59" s="13">
        <v>30</v>
      </c>
      <c r="G59" s="13"/>
      <c r="H59" s="13"/>
      <c r="I59" s="13">
        <v>20</v>
      </c>
      <c r="J59" s="13">
        <v>3.7</v>
      </c>
      <c r="K59" s="13">
        <v>2.2</v>
      </c>
      <c r="L59" s="23">
        <f t="shared" si="2"/>
        <v>162.8</v>
      </c>
      <c r="M59" s="23">
        <f t="shared" si="3"/>
        <v>105.82</v>
      </c>
      <c r="N59" s="13"/>
      <c r="O59" s="13"/>
      <c r="P59" s="13"/>
      <c r="Q59" s="13"/>
      <c r="R59" s="13"/>
      <c r="S59" s="13" t="s">
        <v>463</v>
      </c>
    </row>
    <row r="60" ht="26.25" customHeight="1" spans="1:19">
      <c r="A60" s="20" t="s">
        <v>2789</v>
      </c>
      <c r="B60" s="623" t="s">
        <v>2788</v>
      </c>
      <c r="C60" s="13">
        <v>13722053122</v>
      </c>
      <c r="D60" s="13" t="s">
        <v>104</v>
      </c>
      <c r="E60" s="13"/>
      <c r="F60" s="13"/>
      <c r="G60" s="13"/>
      <c r="H60" s="13"/>
      <c r="I60" s="13">
        <v>15</v>
      </c>
      <c r="J60" s="13">
        <v>2.7</v>
      </c>
      <c r="K60" s="13">
        <v>2</v>
      </c>
      <c r="L60" s="23">
        <f t="shared" si="2"/>
        <v>81</v>
      </c>
      <c r="M60" s="23">
        <f t="shared" si="3"/>
        <v>52.65</v>
      </c>
      <c r="N60" s="13"/>
      <c r="O60" s="13"/>
      <c r="P60" s="13"/>
      <c r="Q60" s="13">
        <v>65</v>
      </c>
      <c r="R60" s="13"/>
      <c r="S60" s="13" t="s">
        <v>463</v>
      </c>
    </row>
    <row r="61" ht="26.25" customHeight="1" spans="1:19">
      <c r="A61" s="20" t="s">
        <v>2790</v>
      </c>
      <c r="B61" s="102" t="s">
        <v>2791</v>
      </c>
      <c r="C61" s="13">
        <v>15547502388</v>
      </c>
      <c r="D61" s="13" t="s">
        <v>104</v>
      </c>
      <c r="E61" s="13"/>
      <c r="F61" s="13">
        <v>30</v>
      </c>
      <c r="G61" s="13"/>
      <c r="H61" s="13"/>
      <c r="I61" s="13">
        <v>25</v>
      </c>
      <c r="J61" s="13">
        <v>4</v>
      </c>
      <c r="K61" s="13">
        <v>2.8</v>
      </c>
      <c r="L61" s="23">
        <f t="shared" si="2"/>
        <v>280</v>
      </c>
      <c r="M61" s="23">
        <f t="shared" si="3"/>
        <v>182</v>
      </c>
      <c r="N61" s="13"/>
      <c r="O61" s="13"/>
      <c r="P61" s="13"/>
      <c r="Q61" s="13">
        <v>30</v>
      </c>
      <c r="R61" s="13"/>
      <c r="S61" s="13" t="s">
        <v>463</v>
      </c>
    </row>
    <row r="62" ht="26.25" customHeight="1" spans="1:19">
      <c r="A62" s="20" t="s">
        <v>2792</v>
      </c>
      <c r="B62" s="623" t="s">
        <v>2793</v>
      </c>
      <c r="C62" s="13">
        <v>13488571750</v>
      </c>
      <c r="D62" s="13" t="s">
        <v>104</v>
      </c>
      <c r="E62" s="13"/>
      <c r="F62" s="13">
        <v>20</v>
      </c>
      <c r="G62" s="13"/>
      <c r="H62" s="13"/>
      <c r="I62" s="13">
        <v>25</v>
      </c>
      <c r="J62" s="13">
        <v>2.8</v>
      </c>
      <c r="K62" s="13">
        <v>2.8</v>
      </c>
      <c r="L62" s="23">
        <f t="shared" si="2"/>
        <v>196</v>
      </c>
      <c r="M62" s="23">
        <f t="shared" si="3"/>
        <v>127.4</v>
      </c>
      <c r="N62" s="13"/>
      <c r="O62" s="13"/>
      <c r="P62" s="13"/>
      <c r="Q62" s="13">
        <v>45</v>
      </c>
      <c r="R62" s="13"/>
      <c r="S62" s="13" t="s">
        <v>463</v>
      </c>
    </row>
    <row r="63" ht="26.25" customHeight="1" spans="1:19">
      <c r="A63" s="20" t="s">
        <v>2794</v>
      </c>
      <c r="B63" s="623" t="s">
        <v>2795</v>
      </c>
      <c r="C63" s="13">
        <v>14747500075</v>
      </c>
      <c r="D63" s="13" t="s">
        <v>104</v>
      </c>
      <c r="E63" s="13"/>
      <c r="F63" s="13">
        <v>10</v>
      </c>
      <c r="G63" s="13"/>
      <c r="H63" s="13"/>
      <c r="I63" s="13">
        <v>15</v>
      </c>
      <c r="J63" s="13">
        <v>3.6</v>
      </c>
      <c r="K63" s="13">
        <v>2.6</v>
      </c>
      <c r="L63" s="23">
        <f t="shared" si="2"/>
        <v>140.4</v>
      </c>
      <c r="M63" s="23">
        <f t="shared" si="3"/>
        <v>91.26</v>
      </c>
      <c r="N63" s="13"/>
      <c r="O63" s="13"/>
      <c r="P63" s="13"/>
      <c r="Q63" s="13">
        <v>45</v>
      </c>
      <c r="R63" s="13"/>
      <c r="S63" s="13" t="s">
        <v>463</v>
      </c>
    </row>
    <row r="64" ht="26.25" customHeight="1" spans="1:19">
      <c r="A64" s="20" t="s">
        <v>2796</v>
      </c>
      <c r="B64" s="623" t="s">
        <v>2797</v>
      </c>
      <c r="C64" s="13">
        <v>18747858040</v>
      </c>
      <c r="D64" s="13" t="s">
        <v>104</v>
      </c>
      <c r="E64" s="13"/>
      <c r="F64" s="13">
        <v>25</v>
      </c>
      <c r="G64" s="13">
        <v>30</v>
      </c>
      <c r="H64" s="13"/>
      <c r="I64" s="13">
        <v>10</v>
      </c>
      <c r="J64" s="13">
        <v>2.6</v>
      </c>
      <c r="K64" s="13">
        <v>2.4</v>
      </c>
      <c r="L64" s="23">
        <f t="shared" si="2"/>
        <v>62.4</v>
      </c>
      <c r="M64" s="23">
        <f t="shared" si="3"/>
        <v>40.56</v>
      </c>
      <c r="N64" s="13"/>
      <c r="O64" s="13"/>
      <c r="P64" s="13"/>
      <c r="Q64" s="13">
        <v>50</v>
      </c>
      <c r="R64" s="13"/>
      <c r="S64" s="13" t="s">
        <v>463</v>
      </c>
    </row>
    <row r="65" ht="26.25" customHeight="1" spans="1:19">
      <c r="A65" s="20" t="s">
        <v>2798</v>
      </c>
      <c r="B65" s="623" t="s">
        <v>2797</v>
      </c>
      <c r="C65" s="13">
        <v>18747858040</v>
      </c>
      <c r="D65" s="13" t="s">
        <v>104</v>
      </c>
      <c r="E65" s="13"/>
      <c r="F65" s="13"/>
      <c r="G65" s="13"/>
      <c r="H65" s="13"/>
      <c r="I65" s="13">
        <v>25</v>
      </c>
      <c r="J65" s="13">
        <v>2.6</v>
      </c>
      <c r="K65" s="13">
        <v>2.6</v>
      </c>
      <c r="L65" s="23">
        <f t="shared" si="2"/>
        <v>169</v>
      </c>
      <c r="M65" s="23">
        <f t="shared" si="3"/>
        <v>109.85</v>
      </c>
      <c r="N65" s="13"/>
      <c r="O65" s="13"/>
      <c r="P65" s="13"/>
      <c r="Q65" s="13"/>
      <c r="R65" s="13"/>
      <c r="S65" s="13" t="s">
        <v>463</v>
      </c>
    </row>
    <row r="66" ht="26.25" customHeight="1" spans="1:19">
      <c r="A66" s="20" t="s">
        <v>2799</v>
      </c>
      <c r="B66" s="623" t="s">
        <v>2800</v>
      </c>
      <c r="C66" s="13">
        <v>15048544932</v>
      </c>
      <c r="D66" s="13" t="s">
        <v>104</v>
      </c>
      <c r="E66" s="13"/>
      <c r="F66" s="13">
        <v>12</v>
      </c>
      <c r="G66" s="13"/>
      <c r="H66" s="13"/>
      <c r="I66" s="13">
        <v>20</v>
      </c>
      <c r="J66" s="13">
        <v>2.5</v>
      </c>
      <c r="K66" s="13">
        <v>2.8</v>
      </c>
      <c r="L66" s="23">
        <f t="shared" si="2"/>
        <v>140</v>
      </c>
      <c r="M66" s="23">
        <f t="shared" si="3"/>
        <v>91</v>
      </c>
      <c r="N66" s="13"/>
      <c r="O66" s="13"/>
      <c r="P66" s="13"/>
      <c r="Q66" s="13">
        <v>40</v>
      </c>
      <c r="R66" s="13"/>
      <c r="S66" s="13" t="s">
        <v>463</v>
      </c>
    </row>
    <row r="67" ht="26.25" customHeight="1" spans="1:19">
      <c r="A67" s="20" t="s">
        <v>2801</v>
      </c>
      <c r="B67" s="623" t="s">
        <v>2802</v>
      </c>
      <c r="C67" s="13">
        <v>15704756785</v>
      </c>
      <c r="D67" s="13" t="s">
        <v>104</v>
      </c>
      <c r="E67" s="13"/>
      <c r="F67" s="13">
        <v>24</v>
      </c>
      <c r="G67" s="13">
        <v>9</v>
      </c>
      <c r="H67" s="13"/>
      <c r="I67" s="13">
        <v>17</v>
      </c>
      <c r="J67" s="13">
        <v>3.9</v>
      </c>
      <c r="K67" s="13">
        <v>2.8</v>
      </c>
      <c r="L67" s="23">
        <f t="shared" si="2"/>
        <v>185.64</v>
      </c>
      <c r="M67" s="23">
        <f t="shared" si="3"/>
        <v>120.666</v>
      </c>
      <c r="N67" s="13"/>
      <c r="O67" s="13"/>
      <c r="P67" s="13"/>
      <c r="Q67" s="13">
        <v>40</v>
      </c>
      <c r="R67" s="13"/>
      <c r="S67" s="13" t="s">
        <v>463</v>
      </c>
    </row>
    <row r="68" ht="26.25" customHeight="1" spans="1:19">
      <c r="A68" s="20" t="s">
        <v>2803</v>
      </c>
      <c r="B68" s="623" t="s">
        <v>2804</v>
      </c>
      <c r="C68" s="13">
        <v>13948546536</v>
      </c>
      <c r="D68" s="13" t="s">
        <v>104</v>
      </c>
      <c r="E68" s="13"/>
      <c r="F68" s="13">
        <v>36</v>
      </c>
      <c r="G68" s="13">
        <v>15</v>
      </c>
      <c r="H68" s="13"/>
      <c r="I68" s="13">
        <v>25</v>
      </c>
      <c r="J68" s="13">
        <v>4.5</v>
      </c>
      <c r="K68" s="13">
        <v>2.8</v>
      </c>
      <c r="L68" s="23">
        <f t="shared" si="2"/>
        <v>315</v>
      </c>
      <c r="M68" s="23">
        <f t="shared" si="3"/>
        <v>204.75</v>
      </c>
      <c r="N68" s="13"/>
      <c r="O68" s="13"/>
      <c r="P68" s="13"/>
      <c r="Q68" s="13">
        <v>30</v>
      </c>
      <c r="R68" s="13"/>
      <c r="S68" s="13" t="s">
        <v>463</v>
      </c>
    </row>
    <row r="69" ht="26.25" customHeight="1" spans="1:19">
      <c r="A69" s="20" t="s">
        <v>2805</v>
      </c>
      <c r="B69" s="623" t="s">
        <v>2804</v>
      </c>
      <c r="C69" s="13">
        <v>13948546536</v>
      </c>
      <c r="D69" s="13" t="s">
        <v>104</v>
      </c>
      <c r="E69" s="13"/>
      <c r="F69" s="13"/>
      <c r="G69" s="13"/>
      <c r="H69" s="13"/>
      <c r="I69" s="13">
        <v>15</v>
      </c>
      <c r="J69" s="13">
        <v>3</v>
      </c>
      <c r="K69" s="13">
        <v>2.6</v>
      </c>
      <c r="L69" s="23">
        <f t="shared" si="2"/>
        <v>117</v>
      </c>
      <c r="M69" s="23">
        <f t="shared" si="3"/>
        <v>76.05</v>
      </c>
      <c r="N69" s="13"/>
      <c r="O69" s="13"/>
      <c r="P69" s="13"/>
      <c r="Q69" s="13"/>
      <c r="R69" s="13"/>
      <c r="S69" s="13" t="s">
        <v>463</v>
      </c>
    </row>
    <row r="70" ht="26.25" customHeight="1" spans="1:19">
      <c r="A70" s="20" t="s">
        <v>2806</v>
      </c>
      <c r="B70" s="623" t="s">
        <v>2807</v>
      </c>
      <c r="C70" s="13">
        <v>15144977188</v>
      </c>
      <c r="D70" s="13" t="s">
        <v>104</v>
      </c>
      <c r="E70" s="13"/>
      <c r="F70" s="13">
        <v>45</v>
      </c>
      <c r="G70" s="13">
        <v>16</v>
      </c>
      <c r="H70" s="13"/>
      <c r="I70" s="13">
        <v>18</v>
      </c>
      <c r="J70" s="13">
        <v>2.5</v>
      </c>
      <c r="K70" s="13">
        <v>2.8</v>
      </c>
      <c r="L70" s="23">
        <f t="shared" si="2"/>
        <v>126</v>
      </c>
      <c r="M70" s="23">
        <f t="shared" si="3"/>
        <v>81.9</v>
      </c>
      <c r="N70" s="13"/>
      <c r="O70" s="13"/>
      <c r="P70" s="13"/>
      <c r="Q70" s="13">
        <v>75</v>
      </c>
      <c r="R70" s="13"/>
      <c r="S70" s="13" t="s">
        <v>463</v>
      </c>
    </row>
    <row r="71" ht="26.25" customHeight="1" spans="1:19">
      <c r="A71" s="20" t="s">
        <v>2808</v>
      </c>
      <c r="B71" s="623" t="s">
        <v>2809</v>
      </c>
      <c r="C71" s="13">
        <v>13739999700</v>
      </c>
      <c r="D71" s="13" t="s">
        <v>104</v>
      </c>
      <c r="E71" s="13"/>
      <c r="F71" s="13">
        <v>45</v>
      </c>
      <c r="G71" s="13"/>
      <c r="H71" s="13"/>
      <c r="I71" s="13">
        <v>26</v>
      </c>
      <c r="J71" s="13">
        <v>2.5</v>
      </c>
      <c r="K71" s="13">
        <v>2.8</v>
      </c>
      <c r="L71" s="23">
        <f t="shared" si="2"/>
        <v>182</v>
      </c>
      <c r="M71" s="23">
        <f t="shared" si="3"/>
        <v>118.3</v>
      </c>
      <c r="N71" s="13"/>
      <c r="O71" s="13"/>
      <c r="P71" s="13"/>
      <c r="Q71" s="13">
        <v>45</v>
      </c>
      <c r="R71" s="13"/>
      <c r="S71" s="13" t="s">
        <v>463</v>
      </c>
    </row>
    <row r="72" ht="26.25" customHeight="1" spans="1:19">
      <c r="A72" s="20" t="s">
        <v>2810</v>
      </c>
      <c r="B72" s="623" t="s">
        <v>2811</v>
      </c>
      <c r="C72" s="13">
        <v>13224766200</v>
      </c>
      <c r="D72" s="13" t="s">
        <v>104</v>
      </c>
      <c r="E72" s="13"/>
      <c r="F72" s="13">
        <v>10</v>
      </c>
      <c r="G72" s="13">
        <v>20</v>
      </c>
      <c r="H72" s="13"/>
      <c r="I72" s="13">
        <v>16</v>
      </c>
      <c r="J72" s="13">
        <v>4.8</v>
      </c>
      <c r="K72" s="13">
        <v>2.8</v>
      </c>
      <c r="L72" s="23">
        <f t="shared" ref="L72:L103" si="4">I72*J72*K72</f>
        <v>215.04</v>
      </c>
      <c r="M72" s="23">
        <f t="shared" ref="M72:M103" si="5">L72*0.65</f>
        <v>139.776</v>
      </c>
      <c r="N72" s="13"/>
      <c r="O72" s="13"/>
      <c r="P72" s="13"/>
      <c r="Q72" s="13">
        <v>20</v>
      </c>
      <c r="R72" s="13"/>
      <c r="S72" s="13" t="s">
        <v>463</v>
      </c>
    </row>
    <row r="73" ht="26.25" customHeight="1" spans="1:19">
      <c r="A73" s="20" t="s">
        <v>2812</v>
      </c>
      <c r="B73" s="623" t="s">
        <v>2813</v>
      </c>
      <c r="C73" s="13">
        <v>13145255464</v>
      </c>
      <c r="D73" s="13" t="s">
        <v>104</v>
      </c>
      <c r="E73" s="13"/>
      <c r="F73" s="13">
        <v>20</v>
      </c>
      <c r="G73" s="13">
        <v>10</v>
      </c>
      <c r="H73" s="13"/>
      <c r="I73" s="13">
        <v>25</v>
      </c>
      <c r="J73" s="13">
        <v>3.5</v>
      </c>
      <c r="K73" s="13">
        <v>2.4</v>
      </c>
      <c r="L73" s="23">
        <f t="shared" si="4"/>
        <v>210</v>
      </c>
      <c r="M73" s="23">
        <f t="shared" si="5"/>
        <v>136.5</v>
      </c>
      <c r="N73" s="13"/>
      <c r="O73" s="13"/>
      <c r="P73" s="13"/>
      <c r="Q73" s="13">
        <v>30</v>
      </c>
      <c r="R73" s="13"/>
      <c r="S73" s="13" t="s">
        <v>463</v>
      </c>
    </row>
    <row r="74" ht="26.25" customHeight="1" spans="1:19">
      <c r="A74" s="20" t="s">
        <v>2814</v>
      </c>
      <c r="B74" s="102" t="s">
        <v>2815</v>
      </c>
      <c r="C74" s="13">
        <v>13614754265</v>
      </c>
      <c r="D74" s="13" t="s">
        <v>104</v>
      </c>
      <c r="E74" s="13"/>
      <c r="F74" s="13">
        <v>25</v>
      </c>
      <c r="G74" s="13"/>
      <c r="H74" s="13"/>
      <c r="I74" s="13">
        <v>20</v>
      </c>
      <c r="J74" s="13">
        <v>3.4</v>
      </c>
      <c r="K74" s="13">
        <v>2.8</v>
      </c>
      <c r="L74" s="23">
        <f t="shared" si="4"/>
        <v>190.4</v>
      </c>
      <c r="M74" s="23">
        <f t="shared" si="5"/>
        <v>123.76</v>
      </c>
      <c r="N74" s="13"/>
      <c r="O74" s="13"/>
      <c r="P74" s="13"/>
      <c r="Q74" s="13">
        <v>45</v>
      </c>
      <c r="R74" s="13"/>
      <c r="S74" s="13" t="s">
        <v>463</v>
      </c>
    </row>
    <row r="75" ht="26.25" customHeight="1" spans="1:19">
      <c r="A75" s="20" t="s">
        <v>2816</v>
      </c>
      <c r="B75" s="102" t="s">
        <v>2815</v>
      </c>
      <c r="C75" s="13">
        <v>13614754265</v>
      </c>
      <c r="D75" s="13" t="s">
        <v>104</v>
      </c>
      <c r="E75" s="13"/>
      <c r="F75" s="13"/>
      <c r="G75" s="13"/>
      <c r="H75" s="13"/>
      <c r="I75" s="13">
        <v>14</v>
      </c>
      <c r="J75" s="13">
        <v>3.5</v>
      </c>
      <c r="K75" s="13">
        <v>2</v>
      </c>
      <c r="L75" s="23">
        <f t="shared" si="4"/>
        <v>98</v>
      </c>
      <c r="M75" s="23">
        <f t="shared" si="5"/>
        <v>63.7</v>
      </c>
      <c r="N75" s="13"/>
      <c r="O75" s="13"/>
      <c r="P75" s="13"/>
      <c r="Q75" s="13"/>
      <c r="R75" s="13"/>
      <c r="S75" s="13" t="s">
        <v>463</v>
      </c>
    </row>
    <row r="76" ht="26.25" customHeight="1" spans="1:19">
      <c r="A76" s="20" t="s">
        <v>2817</v>
      </c>
      <c r="B76" s="623" t="s">
        <v>2818</v>
      </c>
      <c r="C76" s="13">
        <v>15848595918</v>
      </c>
      <c r="D76" s="13" t="s">
        <v>104</v>
      </c>
      <c r="E76" s="13"/>
      <c r="F76" s="13">
        <v>13</v>
      </c>
      <c r="G76" s="13">
        <v>30</v>
      </c>
      <c r="H76" s="13"/>
      <c r="I76" s="13">
        <v>21</v>
      </c>
      <c r="J76" s="13">
        <v>3.5</v>
      </c>
      <c r="K76" s="13">
        <v>2.6</v>
      </c>
      <c r="L76" s="23">
        <f t="shared" si="4"/>
        <v>191.1</v>
      </c>
      <c r="M76" s="23">
        <f t="shared" si="5"/>
        <v>124.215</v>
      </c>
      <c r="N76" s="13"/>
      <c r="O76" s="13"/>
      <c r="P76" s="13"/>
      <c r="Q76" s="13">
        <v>30</v>
      </c>
      <c r="R76" s="13"/>
      <c r="S76" s="13" t="s">
        <v>463</v>
      </c>
    </row>
    <row r="77" ht="26.25" customHeight="1" spans="1:19">
      <c r="A77" s="20" t="s">
        <v>2819</v>
      </c>
      <c r="B77" s="623" t="s">
        <v>2820</v>
      </c>
      <c r="C77" s="13">
        <v>17547508219</v>
      </c>
      <c r="D77" s="13" t="s">
        <v>104</v>
      </c>
      <c r="E77" s="13"/>
      <c r="F77" s="13">
        <v>8</v>
      </c>
      <c r="G77" s="13"/>
      <c r="H77" s="13"/>
      <c r="I77" s="13">
        <v>15</v>
      </c>
      <c r="J77" s="13">
        <v>3.2</v>
      </c>
      <c r="K77" s="13">
        <v>2.8</v>
      </c>
      <c r="L77" s="23">
        <f t="shared" si="4"/>
        <v>134.4</v>
      </c>
      <c r="M77" s="23">
        <f t="shared" si="5"/>
        <v>87.36</v>
      </c>
      <c r="N77" s="13"/>
      <c r="O77" s="13"/>
      <c r="P77" s="13"/>
      <c r="Q77" s="13">
        <v>10</v>
      </c>
      <c r="R77" s="13"/>
      <c r="S77" s="13" t="s">
        <v>463</v>
      </c>
    </row>
    <row r="78" ht="26.25" customHeight="1" spans="1:19">
      <c r="A78" s="20" t="s">
        <v>2821</v>
      </c>
      <c r="B78" s="623" t="s">
        <v>2822</v>
      </c>
      <c r="C78" s="13">
        <v>13847551679</v>
      </c>
      <c r="D78" s="13" t="s">
        <v>104</v>
      </c>
      <c r="E78" s="13"/>
      <c r="F78" s="13">
        <v>30</v>
      </c>
      <c r="G78" s="13">
        <v>8</v>
      </c>
      <c r="H78" s="13"/>
      <c r="I78" s="13">
        <v>30</v>
      </c>
      <c r="J78" s="13">
        <v>3</v>
      </c>
      <c r="K78" s="13">
        <v>2.6</v>
      </c>
      <c r="L78" s="23">
        <f t="shared" si="4"/>
        <v>234</v>
      </c>
      <c r="M78" s="23">
        <f t="shared" si="5"/>
        <v>152.1</v>
      </c>
      <c r="N78" s="13"/>
      <c r="O78" s="13"/>
      <c r="P78" s="13"/>
      <c r="Q78" s="13">
        <v>30</v>
      </c>
      <c r="R78" s="13"/>
      <c r="S78" s="13" t="s">
        <v>463</v>
      </c>
    </row>
    <row r="79" ht="26.25" customHeight="1" spans="1:19">
      <c r="A79" s="20" t="s">
        <v>2823</v>
      </c>
      <c r="B79" s="623" t="s">
        <v>2822</v>
      </c>
      <c r="C79" s="13">
        <v>13847551679</v>
      </c>
      <c r="D79" s="13" t="s">
        <v>104</v>
      </c>
      <c r="E79" s="13"/>
      <c r="F79" s="13"/>
      <c r="G79" s="13"/>
      <c r="H79" s="13"/>
      <c r="I79" s="13">
        <v>10</v>
      </c>
      <c r="J79" s="13">
        <v>5</v>
      </c>
      <c r="K79" s="13">
        <v>1.8</v>
      </c>
      <c r="L79" s="23">
        <f t="shared" si="4"/>
        <v>90</v>
      </c>
      <c r="M79" s="23">
        <f t="shared" si="5"/>
        <v>58.5</v>
      </c>
      <c r="N79" s="13"/>
      <c r="O79" s="13"/>
      <c r="P79" s="13"/>
      <c r="Q79" s="13"/>
      <c r="R79" s="13"/>
      <c r="S79" s="13" t="s">
        <v>875</v>
      </c>
    </row>
    <row r="80" ht="26.25" customHeight="1" spans="1:19">
      <c r="A80" s="20" t="s">
        <v>2824</v>
      </c>
      <c r="B80" s="623" t="s">
        <v>2825</v>
      </c>
      <c r="C80" s="13">
        <v>13948450692</v>
      </c>
      <c r="D80" s="13" t="s">
        <v>104</v>
      </c>
      <c r="E80" s="13"/>
      <c r="F80" s="13">
        <v>15</v>
      </c>
      <c r="G80" s="13"/>
      <c r="H80" s="13"/>
      <c r="I80" s="13">
        <v>10</v>
      </c>
      <c r="J80" s="13">
        <v>8</v>
      </c>
      <c r="K80" s="13">
        <v>2.6</v>
      </c>
      <c r="L80" s="23">
        <f t="shared" si="4"/>
        <v>208</v>
      </c>
      <c r="M80" s="23">
        <f t="shared" si="5"/>
        <v>135.2</v>
      </c>
      <c r="N80" s="13"/>
      <c r="O80" s="13"/>
      <c r="P80" s="13"/>
      <c r="Q80" s="13">
        <v>10</v>
      </c>
      <c r="R80" s="13"/>
      <c r="S80" s="13" t="s">
        <v>463</v>
      </c>
    </row>
    <row r="81" ht="26.25" customHeight="1" spans="1:19">
      <c r="A81" s="20" t="s">
        <v>2826</v>
      </c>
      <c r="B81" s="102" t="s">
        <v>2827</v>
      </c>
      <c r="C81" s="13">
        <v>15924595115</v>
      </c>
      <c r="D81" s="13" t="s">
        <v>104</v>
      </c>
      <c r="E81" s="13"/>
      <c r="F81" s="13">
        <v>10</v>
      </c>
      <c r="G81" s="13"/>
      <c r="H81" s="13"/>
      <c r="I81" s="13">
        <v>15</v>
      </c>
      <c r="J81" s="13">
        <v>4.2</v>
      </c>
      <c r="K81" s="13">
        <v>2.7</v>
      </c>
      <c r="L81" s="23">
        <f t="shared" si="4"/>
        <v>170.1</v>
      </c>
      <c r="M81" s="23">
        <f t="shared" si="5"/>
        <v>110.565</v>
      </c>
      <c r="N81" s="13"/>
      <c r="O81" s="13"/>
      <c r="P81" s="13"/>
      <c r="Q81" s="13">
        <v>20</v>
      </c>
      <c r="R81" s="13"/>
      <c r="S81" s="13" t="s">
        <v>463</v>
      </c>
    </row>
    <row r="82" ht="26.25" customHeight="1" spans="1:19">
      <c r="A82" s="20" t="s">
        <v>2828</v>
      </c>
      <c r="B82" s="623" t="s">
        <v>2829</v>
      </c>
      <c r="C82" s="13">
        <v>15647555881</v>
      </c>
      <c r="D82" s="13" t="s">
        <v>104</v>
      </c>
      <c r="E82" s="13"/>
      <c r="F82" s="13">
        <v>16</v>
      </c>
      <c r="G82" s="13">
        <v>80</v>
      </c>
      <c r="H82" s="13"/>
      <c r="I82" s="13">
        <v>20</v>
      </c>
      <c r="J82" s="13">
        <v>2.3</v>
      </c>
      <c r="K82" s="13">
        <v>2.6</v>
      </c>
      <c r="L82" s="23">
        <f t="shared" si="4"/>
        <v>119.6</v>
      </c>
      <c r="M82" s="23">
        <f t="shared" si="5"/>
        <v>77.74</v>
      </c>
      <c r="N82" s="13"/>
      <c r="O82" s="13"/>
      <c r="P82" s="13"/>
      <c r="Q82" s="13">
        <v>40</v>
      </c>
      <c r="R82" s="13"/>
      <c r="S82" s="13" t="s">
        <v>875</v>
      </c>
    </row>
    <row r="83" ht="26.25" customHeight="1" spans="1:19">
      <c r="A83" s="20" t="s">
        <v>2830</v>
      </c>
      <c r="B83" s="623" t="s">
        <v>2831</v>
      </c>
      <c r="C83" s="13">
        <v>18247555426</v>
      </c>
      <c r="D83" s="13" t="s">
        <v>104</v>
      </c>
      <c r="E83" s="13"/>
      <c r="F83" s="13">
        <v>19</v>
      </c>
      <c r="G83" s="13">
        <v>6</v>
      </c>
      <c r="H83" s="13"/>
      <c r="I83" s="13">
        <v>20</v>
      </c>
      <c r="J83" s="13">
        <v>2</v>
      </c>
      <c r="K83" s="13">
        <v>2.7</v>
      </c>
      <c r="L83" s="23">
        <f t="shared" si="4"/>
        <v>108</v>
      </c>
      <c r="M83" s="23">
        <f t="shared" si="5"/>
        <v>70.2</v>
      </c>
      <c r="N83" s="13"/>
      <c r="O83" s="13"/>
      <c r="P83" s="13"/>
      <c r="Q83" s="13">
        <v>45</v>
      </c>
      <c r="R83" s="13"/>
      <c r="S83" s="13" t="s">
        <v>875</v>
      </c>
    </row>
    <row r="84" ht="26.25" customHeight="1" spans="1:19">
      <c r="A84" s="20" t="s">
        <v>2832</v>
      </c>
      <c r="B84" s="623" t="s">
        <v>2831</v>
      </c>
      <c r="C84" s="13">
        <v>18247555426</v>
      </c>
      <c r="D84" s="13" t="s">
        <v>104</v>
      </c>
      <c r="E84" s="13"/>
      <c r="F84" s="13"/>
      <c r="G84" s="13"/>
      <c r="H84" s="13"/>
      <c r="I84" s="13">
        <v>12</v>
      </c>
      <c r="J84" s="13">
        <v>2.4</v>
      </c>
      <c r="K84" s="13">
        <v>1.8</v>
      </c>
      <c r="L84" s="23">
        <f t="shared" si="4"/>
        <v>51.84</v>
      </c>
      <c r="M84" s="23">
        <f t="shared" si="5"/>
        <v>33.696</v>
      </c>
      <c r="N84" s="13"/>
      <c r="O84" s="13"/>
      <c r="P84" s="13"/>
      <c r="Q84" s="13"/>
      <c r="R84" s="13"/>
      <c r="S84" s="13" t="s">
        <v>875</v>
      </c>
    </row>
    <row r="85" ht="26.25" customHeight="1" spans="1:19">
      <c r="A85" s="20" t="s">
        <v>2833</v>
      </c>
      <c r="B85" s="623" t="s">
        <v>2834</v>
      </c>
      <c r="C85" s="13">
        <v>18747543850</v>
      </c>
      <c r="D85" s="13" t="s">
        <v>104</v>
      </c>
      <c r="E85" s="13"/>
      <c r="F85" s="13">
        <v>20</v>
      </c>
      <c r="G85" s="13"/>
      <c r="H85" s="13"/>
      <c r="I85" s="13">
        <v>15</v>
      </c>
      <c r="J85" s="13">
        <v>4.5</v>
      </c>
      <c r="K85" s="13">
        <v>2.8</v>
      </c>
      <c r="L85" s="23">
        <f t="shared" si="4"/>
        <v>189</v>
      </c>
      <c r="M85" s="23">
        <f t="shared" si="5"/>
        <v>122.85</v>
      </c>
      <c r="N85" s="13"/>
      <c r="O85" s="13"/>
      <c r="P85" s="13"/>
      <c r="Q85" s="13">
        <v>30</v>
      </c>
      <c r="R85" s="13"/>
      <c r="S85" s="13" t="s">
        <v>875</v>
      </c>
    </row>
    <row r="86" ht="26.25" customHeight="1" spans="1:19">
      <c r="A86" s="20" t="s">
        <v>2835</v>
      </c>
      <c r="B86" s="623" t="s">
        <v>2836</v>
      </c>
      <c r="C86" s="13">
        <v>15047460923</v>
      </c>
      <c r="D86" s="13" t="s">
        <v>104</v>
      </c>
      <c r="E86" s="13"/>
      <c r="F86" s="13">
        <v>8</v>
      </c>
      <c r="G86" s="13"/>
      <c r="H86" s="13"/>
      <c r="I86" s="13">
        <v>10</v>
      </c>
      <c r="J86" s="13">
        <v>3</v>
      </c>
      <c r="K86" s="13">
        <v>2.8</v>
      </c>
      <c r="L86" s="23">
        <f t="shared" si="4"/>
        <v>84</v>
      </c>
      <c r="M86" s="23">
        <f t="shared" si="5"/>
        <v>54.6</v>
      </c>
      <c r="N86" s="13"/>
      <c r="O86" s="13"/>
      <c r="P86" s="13"/>
      <c r="Q86" s="13">
        <v>30</v>
      </c>
      <c r="R86" s="13"/>
      <c r="S86" s="13" t="s">
        <v>875</v>
      </c>
    </row>
    <row r="87" ht="26.25" customHeight="1" spans="1:19">
      <c r="A87" s="20" t="s">
        <v>2837</v>
      </c>
      <c r="B87" s="623" t="s">
        <v>2838</v>
      </c>
      <c r="C87" s="13">
        <v>13234753616</v>
      </c>
      <c r="D87" s="13" t="s">
        <v>104</v>
      </c>
      <c r="E87" s="13"/>
      <c r="F87" s="13">
        <v>25</v>
      </c>
      <c r="G87" s="13">
        <v>9</v>
      </c>
      <c r="H87" s="13"/>
      <c r="I87" s="13">
        <v>18</v>
      </c>
      <c r="J87" s="13">
        <v>3.7</v>
      </c>
      <c r="K87" s="13">
        <v>2.8</v>
      </c>
      <c r="L87" s="23">
        <f t="shared" si="4"/>
        <v>186.48</v>
      </c>
      <c r="M87" s="23">
        <f t="shared" si="5"/>
        <v>121.212</v>
      </c>
      <c r="N87" s="13"/>
      <c r="O87" s="13"/>
      <c r="P87" s="13"/>
      <c r="Q87" s="13">
        <v>45</v>
      </c>
      <c r="R87" s="13"/>
      <c r="S87" s="13" t="s">
        <v>875</v>
      </c>
    </row>
    <row r="88" ht="26.25" customHeight="1" spans="1:19">
      <c r="A88" s="20" t="s">
        <v>2839</v>
      </c>
      <c r="B88" s="623" t="s">
        <v>2840</v>
      </c>
      <c r="C88" s="13">
        <v>15540536163</v>
      </c>
      <c r="D88" s="13" t="s">
        <v>104</v>
      </c>
      <c r="E88" s="13"/>
      <c r="F88" s="13">
        <v>26</v>
      </c>
      <c r="G88" s="13">
        <v>8</v>
      </c>
      <c r="H88" s="13"/>
      <c r="I88" s="13">
        <v>20</v>
      </c>
      <c r="J88" s="13">
        <v>3.5</v>
      </c>
      <c r="K88" s="13">
        <v>2.8</v>
      </c>
      <c r="L88" s="23">
        <f t="shared" si="4"/>
        <v>196</v>
      </c>
      <c r="M88" s="23">
        <f t="shared" si="5"/>
        <v>127.4</v>
      </c>
      <c r="N88" s="13"/>
      <c r="O88" s="13"/>
      <c r="P88" s="13"/>
      <c r="Q88" s="13">
        <v>45</v>
      </c>
      <c r="R88" s="13"/>
      <c r="S88" s="13" t="s">
        <v>875</v>
      </c>
    </row>
    <row r="89" ht="26.25" customHeight="1" spans="1:19">
      <c r="A89" s="20" t="s">
        <v>2841</v>
      </c>
      <c r="B89" s="623" t="s">
        <v>2842</v>
      </c>
      <c r="C89" s="13">
        <v>15947340763</v>
      </c>
      <c r="D89" s="13" t="s">
        <v>104</v>
      </c>
      <c r="E89" s="13"/>
      <c r="F89" s="13">
        <v>14</v>
      </c>
      <c r="G89" s="13"/>
      <c r="H89" s="13"/>
      <c r="I89" s="13">
        <v>15</v>
      </c>
      <c r="J89" s="13">
        <v>4.3</v>
      </c>
      <c r="K89" s="13">
        <v>2.7</v>
      </c>
      <c r="L89" s="23">
        <f t="shared" si="4"/>
        <v>174.15</v>
      </c>
      <c r="M89" s="23">
        <f t="shared" si="5"/>
        <v>113.1975</v>
      </c>
      <c r="N89" s="13"/>
      <c r="O89" s="13"/>
      <c r="P89" s="13"/>
      <c r="Q89" s="13">
        <v>45</v>
      </c>
      <c r="R89" s="13"/>
      <c r="S89" s="13" t="s">
        <v>875</v>
      </c>
    </row>
    <row r="90" ht="26.25" customHeight="1" spans="1:19">
      <c r="A90" s="20" t="s">
        <v>2843</v>
      </c>
      <c r="B90" s="623" t="s">
        <v>2842</v>
      </c>
      <c r="C90" s="13">
        <v>15947340763</v>
      </c>
      <c r="D90" s="13" t="s">
        <v>104</v>
      </c>
      <c r="E90" s="13"/>
      <c r="F90" s="13"/>
      <c r="G90" s="13"/>
      <c r="H90" s="13"/>
      <c r="I90" s="13">
        <v>15</v>
      </c>
      <c r="J90" s="13">
        <v>3.3</v>
      </c>
      <c r="K90" s="13">
        <v>2</v>
      </c>
      <c r="L90" s="23">
        <f t="shared" si="4"/>
        <v>99</v>
      </c>
      <c r="M90" s="23">
        <f t="shared" si="5"/>
        <v>64.35</v>
      </c>
      <c r="N90" s="13"/>
      <c r="O90" s="13"/>
      <c r="P90" s="13"/>
      <c r="Q90" s="13"/>
      <c r="R90" s="13"/>
      <c r="S90" s="13" t="s">
        <v>875</v>
      </c>
    </row>
    <row r="91" ht="26.25" customHeight="1" spans="1:19">
      <c r="A91" s="20" t="s">
        <v>2844</v>
      </c>
      <c r="B91" s="623" t="s">
        <v>2845</v>
      </c>
      <c r="C91" s="13">
        <v>15134770646</v>
      </c>
      <c r="D91" s="13" t="s">
        <v>104</v>
      </c>
      <c r="E91" s="13"/>
      <c r="F91" s="13">
        <v>34</v>
      </c>
      <c r="G91" s="13">
        <v>60</v>
      </c>
      <c r="H91" s="13"/>
      <c r="I91" s="13">
        <v>26</v>
      </c>
      <c r="J91" s="13">
        <v>3.8</v>
      </c>
      <c r="K91" s="13">
        <v>2.8</v>
      </c>
      <c r="L91" s="23">
        <f t="shared" si="4"/>
        <v>276.64</v>
      </c>
      <c r="M91" s="23">
        <f t="shared" si="5"/>
        <v>179.816</v>
      </c>
      <c r="N91" s="13"/>
      <c r="O91" s="13"/>
      <c r="P91" s="13"/>
      <c r="Q91" s="13">
        <v>75</v>
      </c>
      <c r="R91" s="13"/>
      <c r="S91" s="13" t="s">
        <v>875</v>
      </c>
    </row>
    <row r="92" ht="26.25" customHeight="1" spans="1:19">
      <c r="A92" s="20" t="s">
        <v>2846</v>
      </c>
      <c r="B92" s="623" t="s">
        <v>2845</v>
      </c>
      <c r="C92" s="13">
        <v>15134770646</v>
      </c>
      <c r="D92" s="13" t="s">
        <v>104</v>
      </c>
      <c r="E92" s="13"/>
      <c r="F92" s="13"/>
      <c r="G92" s="13"/>
      <c r="H92" s="13"/>
      <c r="I92" s="13">
        <v>10</v>
      </c>
      <c r="J92" s="13">
        <v>2.6</v>
      </c>
      <c r="K92" s="13">
        <v>2.4</v>
      </c>
      <c r="L92" s="23">
        <f t="shared" si="4"/>
        <v>62.4</v>
      </c>
      <c r="M92" s="23">
        <f t="shared" si="5"/>
        <v>40.56</v>
      </c>
      <c r="N92" s="13"/>
      <c r="O92" s="13"/>
      <c r="P92" s="13"/>
      <c r="Q92" s="13"/>
      <c r="R92" s="13"/>
      <c r="S92" s="13" t="s">
        <v>875</v>
      </c>
    </row>
    <row r="93" ht="26.25" customHeight="1" spans="1:19">
      <c r="A93" s="20" t="s">
        <v>2847</v>
      </c>
      <c r="B93" s="623" t="s">
        <v>2848</v>
      </c>
      <c r="C93" s="13">
        <v>13190568788</v>
      </c>
      <c r="D93" s="13" t="s">
        <v>104</v>
      </c>
      <c r="E93" s="13"/>
      <c r="F93" s="13">
        <v>30</v>
      </c>
      <c r="G93" s="13"/>
      <c r="H93" s="13"/>
      <c r="I93" s="13">
        <v>13</v>
      </c>
      <c r="J93" s="13">
        <v>4.5</v>
      </c>
      <c r="K93" s="13">
        <v>2</v>
      </c>
      <c r="L93" s="23">
        <f t="shared" si="4"/>
        <v>117</v>
      </c>
      <c r="M93" s="23">
        <f t="shared" si="5"/>
        <v>76.05</v>
      </c>
      <c r="N93" s="13"/>
      <c r="O93" s="13"/>
      <c r="P93" s="13"/>
      <c r="Q93" s="13">
        <v>30</v>
      </c>
      <c r="R93" s="13"/>
      <c r="S93" s="13" t="s">
        <v>875</v>
      </c>
    </row>
    <row r="94" ht="26.25" customHeight="1" spans="1:19">
      <c r="A94" s="20" t="s">
        <v>2849</v>
      </c>
      <c r="B94" s="623" t="s">
        <v>2850</v>
      </c>
      <c r="C94" s="13">
        <v>15114754807</v>
      </c>
      <c r="D94" s="13" t="s">
        <v>104</v>
      </c>
      <c r="E94" s="13"/>
      <c r="F94" s="13">
        <v>15</v>
      </c>
      <c r="G94" s="13"/>
      <c r="H94" s="13"/>
      <c r="I94" s="13">
        <v>14</v>
      </c>
      <c r="J94" s="13">
        <v>3.6</v>
      </c>
      <c r="K94" s="13">
        <v>2</v>
      </c>
      <c r="L94" s="23">
        <f t="shared" si="4"/>
        <v>100.8</v>
      </c>
      <c r="M94" s="23">
        <f t="shared" si="5"/>
        <v>65.52</v>
      </c>
      <c r="N94" s="13"/>
      <c r="O94" s="13"/>
      <c r="P94" s="13"/>
      <c r="Q94" s="13">
        <v>30</v>
      </c>
      <c r="R94" s="13"/>
      <c r="S94" s="13" t="s">
        <v>875</v>
      </c>
    </row>
    <row r="95" ht="26.25" customHeight="1" spans="1:19">
      <c r="A95" s="20" t="s">
        <v>2851</v>
      </c>
      <c r="B95" s="623" t="s">
        <v>2852</v>
      </c>
      <c r="C95" s="13">
        <v>15924546770</v>
      </c>
      <c r="D95" s="13" t="s">
        <v>104</v>
      </c>
      <c r="E95" s="13"/>
      <c r="F95" s="13">
        <v>37</v>
      </c>
      <c r="G95" s="13">
        <v>3</v>
      </c>
      <c r="H95" s="13"/>
      <c r="I95" s="13">
        <v>24</v>
      </c>
      <c r="J95" s="13">
        <v>4.3</v>
      </c>
      <c r="K95" s="13">
        <v>2.6</v>
      </c>
      <c r="L95" s="23">
        <f t="shared" si="4"/>
        <v>268.32</v>
      </c>
      <c r="M95" s="23">
        <f t="shared" si="5"/>
        <v>174.408</v>
      </c>
      <c r="N95" s="13"/>
      <c r="O95" s="13"/>
      <c r="P95" s="13"/>
      <c r="Q95" s="13">
        <v>75</v>
      </c>
      <c r="R95" s="13"/>
      <c r="S95" s="13" t="s">
        <v>875</v>
      </c>
    </row>
    <row r="96" ht="26.25" customHeight="1" spans="1:19">
      <c r="A96" s="20" t="s">
        <v>2853</v>
      </c>
      <c r="B96" s="623" t="s">
        <v>2852</v>
      </c>
      <c r="C96" s="13">
        <v>15924546770</v>
      </c>
      <c r="D96" s="13" t="s">
        <v>104</v>
      </c>
      <c r="E96" s="13"/>
      <c r="F96" s="13"/>
      <c r="G96" s="13"/>
      <c r="H96" s="13"/>
      <c r="I96" s="13">
        <v>18</v>
      </c>
      <c r="J96" s="13">
        <v>3</v>
      </c>
      <c r="K96" s="13">
        <v>2.6</v>
      </c>
      <c r="L96" s="23">
        <f t="shared" si="4"/>
        <v>140.4</v>
      </c>
      <c r="M96" s="23">
        <f t="shared" si="5"/>
        <v>91.26</v>
      </c>
      <c r="N96" s="13"/>
      <c r="O96" s="13"/>
      <c r="P96" s="13"/>
      <c r="Q96" s="13"/>
      <c r="R96" s="13"/>
      <c r="S96" s="13" t="s">
        <v>875</v>
      </c>
    </row>
    <row r="97" ht="26.25" customHeight="1" spans="1:19">
      <c r="A97" s="20" t="s">
        <v>2854</v>
      </c>
      <c r="B97" s="102" t="s">
        <v>2855</v>
      </c>
      <c r="C97" s="13">
        <v>15144793754</v>
      </c>
      <c r="D97" s="13" t="s">
        <v>104</v>
      </c>
      <c r="E97" s="13"/>
      <c r="F97" s="13">
        <v>9</v>
      </c>
      <c r="G97" s="13">
        <v>60</v>
      </c>
      <c r="H97" s="13"/>
      <c r="I97" s="13">
        <v>15</v>
      </c>
      <c r="J97" s="13">
        <v>3</v>
      </c>
      <c r="K97" s="13">
        <v>2.8</v>
      </c>
      <c r="L97" s="23">
        <f t="shared" si="4"/>
        <v>126</v>
      </c>
      <c r="M97" s="23">
        <f t="shared" si="5"/>
        <v>81.9</v>
      </c>
      <c r="N97" s="13"/>
      <c r="O97" s="13"/>
      <c r="P97" s="13"/>
      <c r="Q97" s="13">
        <v>40</v>
      </c>
      <c r="R97" s="13"/>
      <c r="S97" s="13" t="s">
        <v>875</v>
      </c>
    </row>
    <row r="98" ht="26.25" customHeight="1" spans="1:19">
      <c r="A98" s="20" t="s">
        <v>2856</v>
      </c>
      <c r="B98" s="623" t="s">
        <v>2857</v>
      </c>
      <c r="C98" s="13">
        <v>13948357524</v>
      </c>
      <c r="D98" s="13" t="s">
        <v>104</v>
      </c>
      <c r="E98" s="13"/>
      <c r="F98" s="13">
        <v>40</v>
      </c>
      <c r="G98" s="13"/>
      <c r="H98" s="13"/>
      <c r="I98" s="13">
        <v>18</v>
      </c>
      <c r="J98" s="13">
        <v>3.6</v>
      </c>
      <c r="K98" s="13">
        <v>2.6</v>
      </c>
      <c r="L98" s="23">
        <f t="shared" si="4"/>
        <v>168.48</v>
      </c>
      <c r="M98" s="23">
        <v>110</v>
      </c>
      <c r="N98" s="13"/>
      <c r="O98" s="13"/>
      <c r="P98" s="13"/>
      <c r="Q98" s="13">
        <v>45</v>
      </c>
      <c r="R98" s="13"/>
      <c r="S98" s="13" t="s">
        <v>875</v>
      </c>
    </row>
    <row r="99" ht="26.25" customHeight="1" spans="1:19">
      <c r="A99" s="20" t="s">
        <v>2858</v>
      </c>
      <c r="B99" s="623" t="s">
        <v>2859</v>
      </c>
      <c r="C99" s="13">
        <v>13204756832</v>
      </c>
      <c r="D99" s="13" t="s">
        <v>104</v>
      </c>
      <c r="E99" s="13"/>
      <c r="F99" s="13">
        <v>20</v>
      </c>
      <c r="G99" s="13">
        <v>40</v>
      </c>
      <c r="H99" s="13"/>
      <c r="I99" s="13">
        <v>19</v>
      </c>
      <c r="J99" s="13">
        <v>3.8</v>
      </c>
      <c r="K99" s="13">
        <v>2.8</v>
      </c>
      <c r="L99" s="23">
        <f t="shared" si="4"/>
        <v>202.16</v>
      </c>
      <c r="M99" s="23">
        <v>131</v>
      </c>
      <c r="N99" s="13"/>
      <c r="O99" s="13"/>
      <c r="P99" s="13"/>
      <c r="Q99" s="13">
        <v>50</v>
      </c>
      <c r="R99" s="13"/>
      <c r="S99" s="13" t="s">
        <v>875</v>
      </c>
    </row>
    <row r="100" ht="26.25" customHeight="1" spans="1:19">
      <c r="A100" s="20" t="s">
        <v>2860</v>
      </c>
      <c r="B100" s="623" t="s">
        <v>2861</v>
      </c>
      <c r="C100" s="13">
        <v>13298086263</v>
      </c>
      <c r="D100" s="13" t="s">
        <v>104</v>
      </c>
      <c r="E100" s="13"/>
      <c r="F100" s="13">
        <v>24</v>
      </c>
      <c r="G100" s="13">
        <v>10</v>
      </c>
      <c r="H100" s="13"/>
      <c r="I100" s="13">
        <v>18</v>
      </c>
      <c r="J100" s="13">
        <v>3.4</v>
      </c>
      <c r="K100" s="13">
        <v>2.8</v>
      </c>
      <c r="L100" s="23">
        <f t="shared" si="4"/>
        <v>171.36</v>
      </c>
      <c r="M100" s="23">
        <v>111</v>
      </c>
      <c r="N100" s="13"/>
      <c r="O100" s="13"/>
      <c r="P100" s="13"/>
      <c r="Q100" s="13">
        <v>30</v>
      </c>
      <c r="R100" s="13"/>
      <c r="S100" s="13" t="s">
        <v>875</v>
      </c>
    </row>
    <row r="101" ht="26.25" customHeight="1" spans="1:19">
      <c r="A101" s="20" t="s">
        <v>2862</v>
      </c>
      <c r="B101" s="623" t="s">
        <v>2863</v>
      </c>
      <c r="C101" s="13">
        <v>15004758100</v>
      </c>
      <c r="D101" s="13" t="s">
        <v>104</v>
      </c>
      <c r="E101" s="13"/>
      <c r="F101" s="13">
        <v>48</v>
      </c>
      <c r="G101" s="13"/>
      <c r="H101" s="13"/>
      <c r="I101" s="13">
        <v>22</v>
      </c>
      <c r="J101" s="13">
        <v>4</v>
      </c>
      <c r="K101" s="13">
        <v>2.6</v>
      </c>
      <c r="L101" s="23">
        <f t="shared" si="4"/>
        <v>228.8</v>
      </c>
      <c r="M101" s="23">
        <f t="shared" si="5"/>
        <v>148.72</v>
      </c>
      <c r="N101" s="13"/>
      <c r="O101" s="13"/>
      <c r="P101" s="13"/>
      <c r="Q101" s="13">
        <v>45</v>
      </c>
      <c r="R101" s="13"/>
      <c r="S101" s="13" t="s">
        <v>875</v>
      </c>
    </row>
    <row r="102" ht="26.25" customHeight="1" spans="1:19">
      <c r="A102" s="20" t="s">
        <v>2864</v>
      </c>
      <c r="B102" s="623" t="s">
        <v>2865</v>
      </c>
      <c r="C102" s="13">
        <v>15104966298</v>
      </c>
      <c r="D102" s="13" t="s">
        <v>104</v>
      </c>
      <c r="E102" s="13"/>
      <c r="F102" s="13">
        <v>46</v>
      </c>
      <c r="G102" s="13">
        <v>30</v>
      </c>
      <c r="H102" s="13"/>
      <c r="I102" s="13">
        <v>15</v>
      </c>
      <c r="J102" s="13">
        <v>4</v>
      </c>
      <c r="K102" s="13">
        <v>2.3</v>
      </c>
      <c r="L102" s="23">
        <f t="shared" si="4"/>
        <v>138</v>
      </c>
      <c r="M102" s="23">
        <f t="shared" si="5"/>
        <v>89.7</v>
      </c>
      <c r="N102" s="13"/>
      <c r="O102" s="13"/>
      <c r="P102" s="13"/>
      <c r="Q102" s="13"/>
      <c r="R102" s="13"/>
      <c r="S102" s="13" t="s">
        <v>875</v>
      </c>
    </row>
    <row r="103" ht="26.25" customHeight="1" spans="1:19">
      <c r="A103" s="20" t="s">
        <v>2866</v>
      </c>
      <c r="B103" s="623" t="s">
        <v>2865</v>
      </c>
      <c r="C103" s="13">
        <v>15104966298</v>
      </c>
      <c r="D103" s="13" t="s">
        <v>104</v>
      </c>
      <c r="E103" s="13"/>
      <c r="F103" s="13"/>
      <c r="G103" s="13"/>
      <c r="H103" s="13"/>
      <c r="I103" s="13">
        <v>35</v>
      </c>
      <c r="J103" s="13">
        <v>9</v>
      </c>
      <c r="K103" s="13">
        <v>2.8</v>
      </c>
      <c r="L103" s="23">
        <f t="shared" si="4"/>
        <v>882</v>
      </c>
      <c r="M103" s="23">
        <f t="shared" si="5"/>
        <v>573.3</v>
      </c>
      <c r="N103" s="13"/>
      <c r="O103" s="13"/>
      <c r="P103" s="13"/>
      <c r="Q103" s="13">
        <v>40</v>
      </c>
      <c r="R103" s="13"/>
      <c r="S103" s="13" t="s">
        <v>875</v>
      </c>
    </row>
    <row r="104" ht="26.25" customHeight="1" spans="1:19">
      <c r="A104" s="20" t="s">
        <v>2867</v>
      </c>
      <c r="B104" s="102" t="s">
        <v>2868</v>
      </c>
      <c r="C104" s="13">
        <v>15114771688</v>
      </c>
      <c r="D104" s="13" t="s">
        <v>104</v>
      </c>
      <c r="E104" s="13"/>
      <c r="F104" s="13">
        <v>50</v>
      </c>
      <c r="G104" s="13"/>
      <c r="H104" s="13"/>
      <c r="I104" s="13">
        <v>25</v>
      </c>
      <c r="J104" s="13">
        <v>5</v>
      </c>
      <c r="K104" s="13">
        <v>2.8</v>
      </c>
      <c r="L104" s="23">
        <f t="shared" ref="L104:L135" si="6">I104*J104*K104</f>
        <v>350</v>
      </c>
      <c r="M104" s="23">
        <f t="shared" ref="M104:M135" si="7">L104*0.65</f>
        <v>227.5</v>
      </c>
      <c r="N104" s="13"/>
      <c r="O104" s="13"/>
      <c r="P104" s="13"/>
      <c r="Q104" s="13">
        <v>60</v>
      </c>
      <c r="R104" s="13"/>
      <c r="S104" s="13" t="s">
        <v>875</v>
      </c>
    </row>
    <row r="105" ht="26.25" customHeight="1" spans="1:19">
      <c r="A105" s="20" t="s">
        <v>2869</v>
      </c>
      <c r="B105" s="102" t="s">
        <v>2868</v>
      </c>
      <c r="C105" s="13">
        <v>15114771688</v>
      </c>
      <c r="D105" s="13" t="s">
        <v>104</v>
      </c>
      <c r="E105" s="13"/>
      <c r="F105" s="13"/>
      <c r="G105" s="13"/>
      <c r="H105" s="13"/>
      <c r="I105" s="13">
        <v>15</v>
      </c>
      <c r="J105" s="13">
        <v>5</v>
      </c>
      <c r="K105" s="13">
        <v>2.8</v>
      </c>
      <c r="L105" s="23">
        <f t="shared" si="6"/>
        <v>210</v>
      </c>
      <c r="M105" s="23">
        <f t="shared" si="7"/>
        <v>136.5</v>
      </c>
      <c r="N105" s="13"/>
      <c r="O105" s="13"/>
      <c r="P105" s="13"/>
      <c r="Q105" s="13"/>
      <c r="R105" s="13"/>
      <c r="S105" s="13" t="s">
        <v>875</v>
      </c>
    </row>
    <row r="106" ht="26.25" customHeight="1" spans="1:19">
      <c r="A106" s="20" t="s">
        <v>2870</v>
      </c>
      <c r="B106" s="623" t="s">
        <v>2871</v>
      </c>
      <c r="C106" s="13">
        <v>15924590523</v>
      </c>
      <c r="D106" s="13" t="s">
        <v>104</v>
      </c>
      <c r="E106" s="13"/>
      <c r="F106" s="13">
        <v>16</v>
      </c>
      <c r="G106" s="13"/>
      <c r="H106" s="13"/>
      <c r="I106" s="13">
        <v>20</v>
      </c>
      <c r="J106" s="13">
        <v>3.4</v>
      </c>
      <c r="K106" s="13">
        <v>2</v>
      </c>
      <c r="L106" s="23">
        <f t="shared" si="6"/>
        <v>136</v>
      </c>
      <c r="M106" s="23">
        <f t="shared" si="7"/>
        <v>88.4</v>
      </c>
      <c r="N106" s="13"/>
      <c r="O106" s="13"/>
      <c r="P106" s="13"/>
      <c r="Q106" s="13">
        <v>15</v>
      </c>
      <c r="R106" s="13"/>
      <c r="S106" s="13" t="s">
        <v>875</v>
      </c>
    </row>
    <row r="107" ht="26.25" customHeight="1" spans="1:19">
      <c r="A107" s="20" t="s">
        <v>2872</v>
      </c>
      <c r="B107" s="623" t="s">
        <v>2873</v>
      </c>
      <c r="C107" s="13">
        <v>18347541416</v>
      </c>
      <c r="D107" s="13" t="s">
        <v>104</v>
      </c>
      <c r="E107" s="13"/>
      <c r="F107" s="13">
        <v>15</v>
      </c>
      <c r="G107" s="13"/>
      <c r="H107" s="13"/>
      <c r="I107" s="13">
        <v>20</v>
      </c>
      <c r="J107" s="13">
        <v>3.4</v>
      </c>
      <c r="K107" s="13">
        <v>2.2</v>
      </c>
      <c r="L107" s="23">
        <f t="shared" si="6"/>
        <v>149.6</v>
      </c>
      <c r="M107" s="23">
        <f t="shared" si="7"/>
        <v>97.24</v>
      </c>
      <c r="N107" s="13"/>
      <c r="O107" s="13"/>
      <c r="P107" s="13"/>
      <c r="Q107" s="13">
        <v>15</v>
      </c>
      <c r="R107" s="13"/>
      <c r="S107" s="13" t="s">
        <v>875</v>
      </c>
    </row>
    <row r="108" ht="26.25" customHeight="1" spans="1:19">
      <c r="A108" s="20" t="s">
        <v>2874</v>
      </c>
      <c r="B108" s="623" t="s">
        <v>2875</v>
      </c>
      <c r="C108" s="13">
        <v>15947796939</v>
      </c>
      <c r="D108" s="13" t="s">
        <v>143</v>
      </c>
      <c r="E108" s="13"/>
      <c r="F108" s="13">
        <v>7</v>
      </c>
      <c r="G108" s="13">
        <v>36</v>
      </c>
      <c r="H108" s="13"/>
      <c r="I108" s="13">
        <v>8</v>
      </c>
      <c r="J108" s="13">
        <v>2.5</v>
      </c>
      <c r="K108" s="13">
        <v>2</v>
      </c>
      <c r="L108" s="23">
        <f t="shared" si="6"/>
        <v>40</v>
      </c>
      <c r="M108" s="23">
        <f t="shared" si="7"/>
        <v>26</v>
      </c>
      <c r="N108" s="13"/>
      <c r="O108" s="13"/>
      <c r="P108" s="13"/>
      <c r="Q108" s="13">
        <v>45</v>
      </c>
      <c r="R108" s="13"/>
      <c r="S108" s="13" t="s">
        <v>875</v>
      </c>
    </row>
    <row r="109" ht="26.25" customHeight="1" spans="1:19">
      <c r="A109" s="20" t="s">
        <v>2876</v>
      </c>
      <c r="B109" s="623" t="s">
        <v>2875</v>
      </c>
      <c r="C109" s="13">
        <v>15947796939</v>
      </c>
      <c r="D109" s="13" t="s">
        <v>143</v>
      </c>
      <c r="E109" s="13"/>
      <c r="F109" s="13"/>
      <c r="G109" s="13"/>
      <c r="H109" s="13"/>
      <c r="I109" s="13">
        <v>20</v>
      </c>
      <c r="J109" s="13">
        <v>3.8</v>
      </c>
      <c r="K109" s="13">
        <v>2.8</v>
      </c>
      <c r="L109" s="23">
        <f t="shared" si="6"/>
        <v>212.8</v>
      </c>
      <c r="M109" s="23">
        <f t="shared" si="7"/>
        <v>138.32</v>
      </c>
      <c r="N109" s="13"/>
      <c r="O109" s="13"/>
      <c r="P109" s="13"/>
      <c r="Q109" s="13"/>
      <c r="R109" s="13"/>
      <c r="S109" s="13" t="s">
        <v>875</v>
      </c>
    </row>
    <row r="110" ht="26.25" customHeight="1" spans="1:19">
      <c r="A110" s="20" t="s">
        <v>2877</v>
      </c>
      <c r="B110" s="623" t="s">
        <v>2878</v>
      </c>
      <c r="C110" s="13">
        <v>13190889298</v>
      </c>
      <c r="D110" s="13" t="s">
        <v>143</v>
      </c>
      <c r="E110" s="13"/>
      <c r="F110" s="13">
        <v>15</v>
      </c>
      <c r="G110" s="13"/>
      <c r="H110" s="13"/>
      <c r="I110" s="13">
        <v>25</v>
      </c>
      <c r="J110" s="13">
        <v>4</v>
      </c>
      <c r="K110" s="13">
        <v>2.4</v>
      </c>
      <c r="L110" s="23">
        <f t="shared" si="6"/>
        <v>240</v>
      </c>
      <c r="M110" s="23">
        <f t="shared" si="7"/>
        <v>156</v>
      </c>
      <c r="N110" s="13"/>
      <c r="O110" s="13"/>
      <c r="P110" s="13"/>
      <c r="Q110" s="13">
        <v>40</v>
      </c>
      <c r="R110" s="13"/>
      <c r="S110" s="13" t="s">
        <v>875</v>
      </c>
    </row>
    <row r="111" ht="26.25" customHeight="1" spans="1:19">
      <c r="A111" s="20" t="s">
        <v>2879</v>
      </c>
      <c r="B111" s="623" t="s">
        <v>2878</v>
      </c>
      <c r="C111" s="13">
        <v>13190889298</v>
      </c>
      <c r="D111" s="13" t="s">
        <v>143</v>
      </c>
      <c r="E111" s="13"/>
      <c r="F111" s="13"/>
      <c r="G111" s="13"/>
      <c r="H111" s="13"/>
      <c r="I111" s="13">
        <v>17</v>
      </c>
      <c r="J111" s="13">
        <v>3.5</v>
      </c>
      <c r="K111" s="13">
        <v>2.5</v>
      </c>
      <c r="L111" s="23">
        <f t="shared" si="6"/>
        <v>148.75</v>
      </c>
      <c r="M111" s="23">
        <f t="shared" si="7"/>
        <v>96.6875</v>
      </c>
      <c r="N111" s="13"/>
      <c r="O111" s="13"/>
      <c r="P111" s="13"/>
      <c r="Q111" s="13">
        <v>30</v>
      </c>
      <c r="R111" s="13"/>
      <c r="S111" s="13" t="s">
        <v>875</v>
      </c>
    </row>
    <row r="112" ht="26.25" customHeight="1" spans="1:19">
      <c r="A112" s="20" t="s">
        <v>2880</v>
      </c>
      <c r="B112" s="102" t="s">
        <v>2881</v>
      </c>
      <c r="C112" s="13">
        <v>13488550540</v>
      </c>
      <c r="D112" s="13" t="s">
        <v>104</v>
      </c>
      <c r="E112" s="13"/>
      <c r="F112" s="13">
        <v>12</v>
      </c>
      <c r="G112" s="13"/>
      <c r="H112" s="13"/>
      <c r="I112" s="13">
        <v>17</v>
      </c>
      <c r="J112" s="13">
        <v>3.5</v>
      </c>
      <c r="K112" s="13">
        <v>2.5</v>
      </c>
      <c r="L112" s="23">
        <f t="shared" si="6"/>
        <v>148.75</v>
      </c>
      <c r="M112" s="23">
        <f t="shared" si="7"/>
        <v>96.6875</v>
      </c>
      <c r="N112" s="13"/>
      <c r="O112" s="13"/>
      <c r="P112" s="13"/>
      <c r="Q112" s="13">
        <v>35</v>
      </c>
      <c r="R112" s="13"/>
      <c r="S112" s="13" t="s">
        <v>875</v>
      </c>
    </row>
    <row r="113" ht="26.25" customHeight="1" spans="1:19">
      <c r="A113" s="20" t="s">
        <v>2882</v>
      </c>
      <c r="B113" s="102" t="s">
        <v>2883</v>
      </c>
      <c r="C113" s="13">
        <v>13848652792</v>
      </c>
      <c r="D113" s="13" t="s">
        <v>104</v>
      </c>
      <c r="E113" s="13"/>
      <c r="F113" s="13"/>
      <c r="G113" s="13">
        <v>200</v>
      </c>
      <c r="H113" s="13"/>
      <c r="I113" s="13">
        <v>20</v>
      </c>
      <c r="J113" s="13">
        <v>3.5</v>
      </c>
      <c r="K113" s="13">
        <v>2</v>
      </c>
      <c r="L113" s="23">
        <f t="shared" si="6"/>
        <v>140</v>
      </c>
      <c r="M113" s="23">
        <f t="shared" si="7"/>
        <v>91</v>
      </c>
      <c r="N113" s="13"/>
      <c r="O113" s="13"/>
      <c r="P113" s="13"/>
      <c r="Q113" s="13">
        <v>20</v>
      </c>
      <c r="R113" s="13"/>
      <c r="S113" s="13" t="s">
        <v>875</v>
      </c>
    </row>
    <row r="114" ht="26.25" customHeight="1" spans="1:19">
      <c r="A114" s="20" t="s">
        <v>2884</v>
      </c>
      <c r="B114" s="623" t="s">
        <v>2885</v>
      </c>
      <c r="C114" s="13">
        <v>18347533377</v>
      </c>
      <c r="D114" s="13" t="s">
        <v>104</v>
      </c>
      <c r="E114" s="13"/>
      <c r="F114" s="13">
        <v>28</v>
      </c>
      <c r="G114" s="13">
        <v>75</v>
      </c>
      <c r="H114" s="13"/>
      <c r="I114" s="13">
        <v>20</v>
      </c>
      <c r="J114" s="13">
        <v>4</v>
      </c>
      <c r="K114" s="13">
        <v>2.4</v>
      </c>
      <c r="L114" s="23">
        <f t="shared" si="6"/>
        <v>192</v>
      </c>
      <c r="M114" s="23">
        <f t="shared" si="7"/>
        <v>124.8</v>
      </c>
      <c r="N114" s="13"/>
      <c r="O114" s="13"/>
      <c r="P114" s="13"/>
      <c r="Q114" s="13">
        <v>35</v>
      </c>
      <c r="R114" s="13"/>
      <c r="S114" s="13" t="s">
        <v>875</v>
      </c>
    </row>
    <row r="115" ht="26.25" customHeight="1" spans="1:19">
      <c r="A115" s="20" t="s">
        <v>2886</v>
      </c>
      <c r="B115" s="623" t="s">
        <v>2887</v>
      </c>
      <c r="C115" s="13">
        <v>15848595725</v>
      </c>
      <c r="D115" s="13" t="s">
        <v>104</v>
      </c>
      <c r="E115" s="13"/>
      <c r="F115" s="13">
        <v>17</v>
      </c>
      <c r="G115" s="13"/>
      <c r="H115" s="13"/>
      <c r="I115" s="13">
        <v>26</v>
      </c>
      <c r="J115" s="13">
        <v>3.5</v>
      </c>
      <c r="K115" s="13">
        <v>2.5</v>
      </c>
      <c r="L115" s="23">
        <f t="shared" si="6"/>
        <v>227.5</v>
      </c>
      <c r="M115" s="23">
        <f t="shared" si="7"/>
        <v>147.875</v>
      </c>
      <c r="N115" s="13"/>
      <c r="O115" s="13"/>
      <c r="P115" s="13"/>
      <c r="Q115" s="13">
        <v>40</v>
      </c>
      <c r="R115" s="13"/>
      <c r="S115" s="13" t="s">
        <v>875</v>
      </c>
    </row>
    <row r="116" ht="26.25" customHeight="1" spans="1:19">
      <c r="A116" s="20" t="s">
        <v>2888</v>
      </c>
      <c r="B116" s="102" t="s">
        <v>2889</v>
      </c>
      <c r="C116" s="13">
        <v>15904851794</v>
      </c>
      <c r="D116" s="13" t="s">
        <v>104</v>
      </c>
      <c r="E116" s="13"/>
      <c r="F116" s="13">
        <v>40</v>
      </c>
      <c r="G116" s="13"/>
      <c r="H116" s="13"/>
      <c r="I116" s="13">
        <v>13</v>
      </c>
      <c r="J116" s="13">
        <v>4.3</v>
      </c>
      <c r="K116" s="13">
        <v>2.5</v>
      </c>
      <c r="L116" s="23">
        <f t="shared" si="6"/>
        <v>139.75</v>
      </c>
      <c r="M116" s="23">
        <f t="shared" si="7"/>
        <v>90.8375</v>
      </c>
      <c r="N116" s="13"/>
      <c r="O116" s="13"/>
      <c r="P116" s="13"/>
      <c r="Q116" s="13">
        <v>35</v>
      </c>
      <c r="R116" s="13"/>
      <c r="S116" s="13" t="s">
        <v>875</v>
      </c>
    </row>
    <row r="117" ht="26.25" customHeight="1" spans="1:19">
      <c r="A117" s="20" t="s">
        <v>2890</v>
      </c>
      <c r="B117" s="623" t="s">
        <v>2891</v>
      </c>
      <c r="C117" s="13">
        <v>15149938396</v>
      </c>
      <c r="D117" s="13" t="s">
        <v>104</v>
      </c>
      <c r="E117" s="13"/>
      <c r="F117" s="13">
        <v>28</v>
      </c>
      <c r="G117" s="13"/>
      <c r="H117" s="13"/>
      <c r="I117" s="13">
        <v>22</v>
      </c>
      <c r="J117" s="13">
        <v>3</v>
      </c>
      <c r="K117" s="13">
        <v>2.4</v>
      </c>
      <c r="L117" s="23">
        <f t="shared" si="6"/>
        <v>158.4</v>
      </c>
      <c r="M117" s="23">
        <f t="shared" si="7"/>
        <v>102.96</v>
      </c>
      <c r="N117" s="13"/>
      <c r="O117" s="13"/>
      <c r="P117" s="13"/>
      <c r="Q117" s="13">
        <v>40</v>
      </c>
      <c r="R117" s="13"/>
      <c r="S117" s="13" t="s">
        <v>875</v>
      </c>
    </row>
    <row r="118" ht="26.25" customHeight="1" spans="1:19">
      <c r="A118" s="20" t="s">
        <v>2892</v>
      </c>
      <c r="B118" s="623" t="s">
        <v>2893</v>
      </c>
      <c r="C118" s="13">
        <v>13214073986</v>
      </c>
      <c r="D118" s="13" t="s">
        <v>104</v>
      </c>
      <c r="E118" s="13"/>
      <c r="F118" s="13">
        <v>20</v>
      </c>
      <c r="G118" s="13"/>
      <c r="H118" s="13"/>
      <c r="I118" s="13">
        <v>15</v>
      </c>
      <c r="J118" s="13">
        <v>4</v>
      </c>
      <c r="K118" s="13">
        <v>2.7</v>
      </c>
      <c r="L118" s="23">
        <f t="shared" si="6"/>
        <v>162</v>
      </c>
      <c r="M118" s="23">
        <f t="shared" si="7"/>
        <v>105.3</v>
      </c>
      <c r="N118" s="13"/>
      <c r="O118" s="13"/>
      <c r="P118" s="13"/>
      <c r="Q118" s="13">
        <v>20</v>
      </c>
      <c r="R118" s="13"/>
      <c r="S118" s="13" t="s">
        <v>875</v>
      </c>
    </row>
    <row r="119" ht="26.25" customHeight="1" spans="1:19">
      <c r="A119" s="20" t="s">
        <v>2894</v>
      </c>
      <c r="B119" s="623" t="s">
        <v>2895</v>
      </c>
      <c r="C119" s="13">
        <v>13474851262</v>
      </c>
      <c r="D119" s="13" t="s">
        <v>104</v>
      </c>
      <c r="E119" s="13"/>
      <c r="F119" s="13">
        <v>45</v>
      </c>
      <c r="G119" s="13"/>
      <c r="H119" s="13"/>
      <c r="I119" s="13">
        <v>30</v>
      </c>
      <c r="J119" s="13">
        <v>4</v>
      </c>
      <c r="K119" s="13">
        <v>2.5</v>
      </c>
      <c r="L119" s="23">
        <f t="shared" si="6"/>
        <v>300</v>
      </c>
      <c r="M119" s="23">
        <f t="shared" si="7"/>
        <v>195</v>
      </c>
      <c r="N119" s="13"/>
      <c r="O119" s="13"/>
      <c r="P119" s="13"/>
      <c r="Q119" s="13">
        <v>80</v>
      </c>
      <c r="R119" s="13"/>
      <c r="S119" s="13" t="s">
        <v>875</v>
      </c>
    </row>
    <row r="120" ht="26.25" customHeight="1" spans="1:19">
      <c r="A120" s="20" t="s">
        <v>2896</v>
      </c>
      <c r="B120" s="623" t="s">
        <v>2895</v>
      </c>
      <c r="C120" s="13">
        <v>13474851262</v>
      </c>
      <c r="D120" s="13" t="s">
        <v>104</v>
      </c>
      <c r="E120" s="13"/>
      <c r="F120" s="13">
        <v>15</v>
      </c>
      <c r="G120" s="13">
        <v>30</v>
      </c>
      <c r="H120" s="13"/>
      <c r="I120" s="13">
        <v>30</v>
      </c>
      <c r="J120" s="13">
        <v>4</v>
      </c>
      <c r="K120" s="13">
        <v>2.5</v>
      </c>
      <c r="L120" s="23">
        <f t="shared" si="6"/>
        <v>300</v>
      </c>
      <c r="M120" s="23">
        <f t="shared" si="7"/>
        <v>195</v>
      </c>
      <c r="N120" s="13"/>
      <c r="O120" s="13"/>
      <c r="P120" s="13"/>
      <c r="Q120" s="13">
        <v>80</v>
      </c>
      <c r="R120" s="13"/>
      <c r="S120" s="13" t="s">
        <v>875</v>
      </c>
    </row>
    <row r="121" ht="26.25" customHeight="1" spans="1:20">
      <c r="A121" s="20" t="s">
        <v>2897</v>
      </c>
      <c r="B121" s="623" t="s">
        <v>2898</v>
      </c>
      <c r="C121" s="13">
        <v>15848952100</v>
      </c>
      <c r="D121" s="13" t="s">
        <v>104</v>
      </c>
      <c r="E121" s="13"/>
      <c r="F121" s="13">
        <v>10</v>
      </c>
      <c r="G121" s="13"/>
      <c r="H121" s="13"/>
      <c r="I121" s="13">
        <v>15</v>
      </c>
      <c r="J121" s="13">
        <v>3</v>
      </c>
      <c r="K121" s="13">
        <v>2.5</v>
      </c>
      <c r="L121" s="23">
        <f t="shared" si="6"/>
        <v>112.5</v>
      </c>
      <c r="M121" s="23">
        <f t="shared" si="7"/>
        <v>73.125</v>
      </c>
      <c r="N121" s="13"/>
      <c r="O121" s="13"/>
      <c r="P121" s="13"/>
      <c r="Q121" s="13">
        <v>20</v>
      </c>
      <c r="R121" s="13"/>
      <c r="S121" s="13" t="s">
        <v>875</v>
      </c>
      <c r="T121" t="s">
        <v>2784</v>
      </c>
    </row>
    <row r="122" ht="25" customHeight="1" spans="1:19">
      <c r="A122" s="20" t="s">
        <v>2899</v>
      </c>
      <c r="B122" s="623" t="s">
        <v>2900</v>
      </c>
      <c r="C122" s="613" t="s">
        <v>2901</v>
      </c>
      <c r="D122" s="13" t="s">
        <v>104</v>
      </c>
      <c r="E122" s="13"/>
      <c r="F122" s="13">
        <v>15</v>
      </c>
      <c r="G122" s="13"/>
      <c r="H122" s="13"/>
      <c r="I122" s="13">
        <v>19</v>
      </c>
      <c r="J122" s="13">
        <v>2.7</v>
      </c>
      <c r="K122" s="13">
        <v>2.5</v>
      </c>
      <c r="L122" s="23">
        <f t="shared" si="6"/>
        <v>128.25</v>
      </c>
      <c r="M122" s="23">
        <f t="shared" si="7"/>
        <v>83.3625</v>
      </c>
      <c r="N122" s="13"/>
      <c r="O122" s="13"/>
      <c r="P122" s="13"/>
      <c r="Q122" s="13">
        <v>35</v>
      </c>
      <c r="R122" s="13"/>
      <c r="S122" s="13" t="s">
        <v>875</v>
      </c>
    </row>
    <row r="123" ht="25" customHeight="1" spans="1:19">
      <c r="A123" s="20" t="s">
        <v>2902</v>
      </c>
      <c r="B123" s="623" t="s">
        <v>2900</v>
      </c>
      <c r="C123" s="13">
        <v>13154754788</v>
      </c>
      <c r="D123" s="13" t="s">
        <v>104</v>
      </c>
      <c r="E123" s="13"/>
      <c r="F123" s="13"/>
      <c r="G123" s="13">
        <v>100</v>
      </c>
      <c r="H123" s="13"/>
      <c r="I123" s="13">
        <v>20</v>
      </c>
      <c r="J123" s="13">
        <v>3</v>
      </c>
      <c r="K123" s="13">
        <v>2.5</v>
      </c>
      <c r="L123" s="23">
        <f t="shared" si="6"/>
        <v>150</v>
      </c>
      <c r="M123" s="23">
        <f t="shared" si="7"/>
        <v>97.5</v>
      </c>
      <c r="N123" s="13"/>
      <c r="O123" s="13"/>
      <c r="P123" s="13"/>
      <c r="Q123" s="13">
        <v>35</v>
      </c>
      <c r="R123" s="13"/>
      <c r="S123" s="13" t="s">
        <v>875</v>
      </c>
    </row>
    <row r="124" ht="25" customHeight="1" spans="1:19">
      <c r="A124" s="20" t="s">
        <v>2903</v>
      </c>
      <c r="B124" s="623" t="s">
        <v>2904</v>
      </c>
      <c r="C124" s="13">
        <v>13404855251</v>
      </c>
      <c r="D124" s="13" t="s">
        <v>104</v>
      </c>
      <c r="E124" s="13"/>
      <c r="F124" s="13">
        <v>15</v>
      </c>
      <c r="G124" s="13"/>
      <c r="H124" s="13"/>
      <c r="I124" s="13">
        <v>20</v>
      </c>
      <c r="J124" s="13">
        <v>3</v>
      </c>
      <c r="K124" s="13">
        <v>2.4</v>
      </c>
      <c r="L124" s="23">
        <f t="shared" si="6"/>
        <v>144</v>
      </c>
      <c r="M124" s="23">
        <f t="shared" si="7"/>
        <v>93.6</v>
      </c>
      <c r="N124" s="13"/>
      <c r="O124" s="13"/>
      <c r="P124" s="13"/>
      <c r="Q124" s="13">
        <v>25</v>
      </c>
      <c r="R124" s="13"/>
      <c r="S124" s="13" t="s">
        <v>875</v>
      </c>
    </row>
    <row r="125" ht="25" customHeight="1" spans="1:19">
      <c r="A125" s="20" t="s">
        <v>2905</v>
      </c>
      <c r="B125" s="623" t="s">
        <v>2906</v>
      </c>
      <c r="C125" s="13">
        <v>13284897171</v>
      </c>
      <c r="D125" s="13" t="s">
        <v>104</v>
      </c>
      <c r="E125" s="13"/>
      <c r="F125" s="13">
        <v>30</v>
      </c>
      <c r="G125" s="13"/>
      <c r="H125" s="13"/>
      <c r="I125" s="13">
        <v>30</v>
      </c>
      <c r="J125" s="13">
        <v>5</v>
      </c>
      <c r="K125" s="13">
        <v>2.6</v>
      </c>
      <c r="L125" s="23">
        <f t="shared" si="6"/>
        <v>390</v>
      </c>
      <c r="M125" s="23">
        <f t="shared" si="7"/>
        <v>253.5</v>
      </c>
      <c r="N125" s="13"/>
      <c r="O125" s="13"/>
      <c r="P125" s="13"/>
      <c r="Q125" s="13">
        <v>30</v>
      </c>
      <c r="R125" s="13"/>
      <c r="S125" s="13" t="s">
        <v>875</v>
      </c>
    </row>
    <row r="126" ht="25" customHeight="1" spans="1:19">
      <c r="A126" s="20" t="s">
        <v>2907</v>
      </c>
      <c r="B126" s="623" t="s">
        <v>2908</v>
      </c>
      <c r="C126" s="13">
        <v>18804753255</v>
      </c>
      <c r="D126" s="13" t="s">
        <v>104</v>
      </c>
      <c r="E126" s="13"/>
      <c r="F126" s="13">
        <v>30</v>
      </c>
      <c r="G126" s="13"/>
      <c r="H126" s="13"/>
      <c r="I126" s="13">
        <v>10</v>
      </c>
      <c r="J126" s="13">
        <v>4</v>
      </c>
      <c r="K126" s="13">
        <v>2.7</v>
      </c>
      <c r="L126" s="23">
        <f t="shared" si="6"/>
        <v>108</v>
      </c>
      <c r="M126" s="23">
        <f t="shared" si="7"/>
        <v>70.2</v>
      </c>
      <c r="N126" s="13"/>
      <c r="O126" s="13"/>
      <c r="P126" s="13"/>
      <c r="Q126" s="13">
        <v>60</v>
      </c>
      <c r="R126" s="13"/>
      <c r="S126" s="13" t="s">
        <v>875</v>
      </c>
    </row>
    <row r="127" ht="25" customHeight="1" spans="1:19">
      <c r="A127" s="20" t="s">
        <v>2909</v>
      </c>
      <c r="B127" s="623" t="s">
        <v>2910</v>
      </c>
      <c r="C127" s="13">
        <v>18747577751</v>
      </c>
      <c r="D127" s="13" t="s">
        <v>104</v>
      </c>
      <c r="E127" s="13"/>
      <c r="F127" s="13">
        <v>14</v>
      </c>
      <c r="G127" s="13"/>
      <c r="H127" s="13"/>
      <c r="I127" s="13">
        <v>20</v>
      </c>
      <c r="J127" s="13">
        <v>3.5</v>
      </c>
      <c r="K127" s="13">
        <v>2.5</v>
      </c>
      <c r="L127" s="23">
        <f t="shared" si="6"/>
        <v>175</v>
      </c>
      <c r="M127" s="23">
        <f t="shared" si="7"/>
        <v>113.75</v>
      </c>
      <c r="N127" s="13"/>
      <c r="O127" s="13"/>
      <c r="P127" s="13"/>
      <c r="Q127" s="13">
        <v>35</v>
      </c>
      <c r="R127" s="13"/>
      <c r="S127" s="13" t="s">
        <v>875</v>
      </c>
    </row>
    <row r="128" ht="25" customHeight="1" spans="1:19">
      <c r="A128" s="20" t="s">
        <v>2911</v>
      </c>
      <c r="B128" s="623" t="s">
        <v>2912</v>
      </c>
      <c r="C128" s="13">
        <v>13500653821</v>
      </c>
      <c r="D128" s="13" t="s">
        <v>104</v>
      </c>
      <c r="E128" s="13"/>
      <c r="F128" s="13">
        <v>18</v>
      </c>
      <c r="G128" s="13"/>
      <c r="H128" s="13"/>
      <c r="I128" s="13">
        <v>20</v>
      </c>
      <c r="J128" s="13">
        <v>4</v>
      </c>
      <c r="K128" s="13">
        <v>2.5</v>
      </c>
      <c r="L128" s="23">
        <f t="shared" si="6"/>
        <v>200</v>
      </c>
      <c r="M128" s="23">
        <f t="shared" si="7"/>
        <v>130</v>
      </c>
      <c r="N128" s="13"/>
      <c r="O128" s="13"/>
      <c r="P128" s="13"/>
      <c r="Q128" s="13">
        <v>35</v>
      </c>
      <c r="R128" s="13"/>
      <c r="S128" s="13" t="s">
        <v>875</v>
      </c>
    </row>
    <row r="129" ht="25" customHeight="1" spans="1:19">
      <c r="A129" s="20" t="s">
        <v>2913</v>
      </c>
      <c r="B129" s="623" t="s">
        <v>2914</v>
      </c>
      <c r="C129" s="13">
        <v>13789757437</v>
      </c>
      <c r="D129" s="13" t="s">
        <v>104</v>
      </c>
      <c r="E129" s="13"/>
      <c r="F129" s="13">
        <v>8</v>
      </c>
      <c r="G129" s="13"/>
      <c r="H129" s="13"/>
      <c r="I129" s="13">
        <v>10</v>
      </c>
      <c r="J129" s="13">
        <v>3.5</v>
      </c>
      <c r="K129" s="13">
        <v>2.5</v>
      </c>
      <c r="L129" s="23">
        <f t="shared" si="6"/>
        <v>87.5</v>
      </c>
      <c r="M129" s="23">
        <f t="shared" si="7"/>
        <v>56.875</v>
      </c>
      <c r="N129" s="13"/>
      <c r="O129" s="13"/>
      <c r="P129" s="13"/>
      <c r="Q129" s="13">
        <v>40</v>
      </c>
      <c r="R129" s="13"/>
      <c r="S129" s="13" t="s">
        <v>875</v>
      </c>
    </row>
    <row r="130" ht="25" customHeight="1" spans="1:19">
      <c r="A130" s="20" t="s">
        <v>2915</v>
      </c>
      <c r="B130" s="623" t="s">
        <v>2914</v>
      </c>
      <c r="C130" s="13">
        <v>13789757437</v>
      </c>
      <c r="D130" s="13" t="s">
        <v>104</v>
      </c>
      <c r="E130" s="13"/>
      <c r="F130" s="13">
        <v>8</v>
      </c>
      <c r="G130" s="13"/>
      <c r="H130" s="13"/>
      <c r="I130" s="13">
        <v>20</v>
      </c>
      <c r="J130" s="13">
        <v>2.5</v>
      </c>
      <c r="K130" s="13">
        <v>2</v>
      </c>
      <c r="L130" s="23">
        <f t="shared" si="6"/>
        <v>100</v>
      </c>
      <c r="M130" s="23">
        <f t="shared" si="7"/>
        <v>65</v>
      </c>
      <c r="N130" s="13"/>
      <c r="O130" s="13"/>
      <c r="P130" s="13"/>
      <c r="Q130" s="13">
        <v>30</v>
      </c>
      <c r="R130" s="13"/>
      <c r="S130" s="13" t="s">
        <v>875</v>
      </c>
    </row>
    <row r="131" ht="25" customHeight="1" spans="1:19">
      <c r="A131" s="20" t="s">
        <v>2916</v>
      </c>
      <c r="B131" s="102" t="s">
        <v>2917</v>
      </c>
      <c r="C131" s="13">
        <v>13267383888</v>
      </c>
      <c r="D131" s="13" t="s">
        <v>104</v>
      </c>
      <c r="E131" s="13"/>
      <c r="F131" s="13">
        <v>10</v>
      </c>
      <c r="G131" s="13"/>
      <c r="H131" s="13"/>
      <c r="I131" s="13">
        <v>10</v>
      </c>
      <c r="J131" s="13">
        <v>2.3</v>
      </c>
      <c r="K131" s="13">
        <v>3</v>
      </c>
      <c r="L131" s="23">
        <f t="shared" si="6"/>
        <v>69</v>
      </c>
      <c r="M131" s="23">
        <f t="shared" si="7"/>
        <v>44.85</v>
      </c>
      <c r="N131" s="13"/>
      <c r="O131" s="13"/>
      <c r="P131" s="13"/>
      <c r="Q131" s="13">
        <v>20</v>
      </c>
      <c r="R131" s="13"/>
      <c r="S131" s="13" t="s">
        <v>875</v>
      </c>
    </row>
    <row r="132" ht="25" customHeight="1" spans="1:19">
      <c r="A132" s="20" t="s">
        <v>2918</v>
      </c>
      <c r="B132" s="102" t="s">
        <v>2917</v>
      </c>
      <c r="C132" s="13">
        <v>13267383888</v>
      </c>
      <c r="D132" s="13" t="s">
        <v>104</v>
      </c>
      <c r="E132" s="13"/>
      <c r="F132" s="13">
        <v>16</v>
      </c>
      <c r="G132" s="13"/>
      <c r="H132" s="13"/>
      <c r="I132" s="13">
        <v>11</v>
      </c>
      <c r="J132" s="13">
        <v>4.5</v>
      </c>
      <c r="K132" s="13">
        <v>2.5</v>
      </c>
      <c r="L132" s="23">
        <f t="shared" si="6"/>
        <v>123.75</v>
      </c>
      <c r="M132" s="23">
        <f t="shared" si="7"/>
        <v>80.4375</v>
      </c>
      <c r="N132" s="13"/>
      <c r="O132" s="13"/>
      <c r="P132" s="13"/>
      <c r="Q132" s="13">
        <v>20</v>
      </c>
      <c r="R132" s="13"/>
      <c r="S132" s="13" t="s">
        <v>875</v>
      </c>
    </row>
    <row r="133" ht="25" customHeight="1" spans="1:19">
      <c r="A133" s="20" t="s">
        <v>2114</v>
      </c>
      <c r="B133" s="102" t="s">
        <v>2919</v>
      </c>
      <c r="C133" s="13">
        <v>18247527753</v>
      </c>
      <c r="D133" s="13" t="s">
        <v>104</v>
      </c>
      <c r="E133" s="13"/>
      <c r="F133" s="13">
        <v>11</v>
      </c>
      <c r="G133" s="13"/>
      <c r="H133" s="13"/>
      <c r="I133" s="13">
        <v>12</v>
      </c>
      <c r="J133" s="13">
        <v>3.5</v>
      </c>
      <c r="K133" s="13">
        <v>2.6</v>
      </c>
      <c r="L133" s="23">
        <f t="shared" si="6"/>
        <v>109.2</v>
      </c>
      <c r="M133" s="23">
        <f t="shared" si="7"/>
        <v>70.98</v>
      </c>
      <c r="N133" s="13"/>
      <c r="O133" s="13"/>
      <c r="P133" s="13"/>
      <c r="Q133" s="13">
        <v>25</v>
      </c>
      <c r="R133" s="13"/>
      <c r="S133" s="13" t="s">
        <v>875</v>
      </c>
    </row>
    <row r="134" ht="25" customHeight="1" spans="1:19">
      <c r="A134" s="20" t="s">
        <v>2920</v>
      </c>
      <c r="B134" s="623" t="s">
        <v>2921</v>
      </c>
      <c r="C134" s="13">
        <v>15149979048</v>
      </c>
      <c r="D134" s="13" t="s">
        <v>104</v>
      </c>
      <c r="E134" s="13"/>
      <c r="F134" s="13">
        <v>9</v>
      </c>
      <c r="G134" s="13"/>
      <c r="H134" s="13"/>
      <c r="I134" s="13">
        <v>11</v>
      </c>
      <c r="J134" s="13">
        <v>2.7</v>
      </c>
      <c r="K134" s="13">
        <v>2.5</v>
      </c>
      <c r="L134" s="23">
        <f t="shared" si="6"/>
        <v>74.25</v>
      </c>
      <c r="M134" s="23">
        <f t="shared" si="7"/>
        <v>48.2625</v>
      </c>
      <c r="N134" s="13"/>
      <c r="O134" s="13"/>
      <c r="P134" s="13"/>
      <c r="Q134" s="13">
        <v>20</v>
      </c>
      <c r="R134" s="13"/>
      <c r="S134" s="13" t="s">
        <v>875</v>
      </c>
    </row>
    <row r="135" ht="25" customHeight="1" spans="1:19">
      <c r="A135" s="20" t="s">
        <v>2922</v>
      </c>
      <c r="B135" s="623" t="s">
        <v>2923</v>
      </c>
      <c r="C135" s="13">
        <v>15147590113</v>
      </c>
      <c r="D135" s="13" t="s">
        <v>104</v>
      </c>
      <c r="E135" s="13"/>
      <c r="F135" s="13">
        <v>21</v>
      </c>
      <c r="G135" s="13"/>
      <c r="H135" s="13"/>
      <c r="I135" s="13">
        <v>23</v>
      </c>
      <c r="J135" s="13">
        <v>4</v>
      </c>
      <c r="K135" s="13">
        <v>2.5</v>
      </c>
      <c r="L135" s="23">
        <f t="shared" si="6"/>
        <v>230</v>
      </c>
      <c r="M135" s="23">
        <f t="shared" si="7"/>
        <v>149.5</v>
      </c>
      <c r="N135" s="13"/>
      <c r="O135" s="13"/>
      <c r="P135" s="13"/>
      <c r="Q135" s="13">
        <v>30</v>
      </c>
      <c r="R135" s="13"/>
      <c r="S135" s="13" t="s">
        <v>875</v>
      </c>
    </row>
    <row r="136" ht="25" customHeight="1" spans="1:19">
      <c r="A136" s="20" t="s">
        <v>2924</v>
      </c>
      <c r="B136" s="102" t="s">
        <v>2925</v>
      </c>
      <c r="C136" s="13">
        <v>15848856867</v>
      </c>
      <c r="D136" s="13" t="s">
        <v>104</v>
      </c>
      <c r="E136" s="13"/>
      <c r="F136" s="13">
        <v>20</v>
      </c>
      <c r="G136" s="13"/>
      <c r="H136" s="13"/>
      <c r="I136" s="13">
        <v>24</v>
      </c>
      <c r="J136" s="13">
        <v>3.5</v>
      </c>
      <c r="K136" s="13">
        <v>2.5</v>
      </c>
      <c r="L136" s="23">
        <f t="shared" ref="L136:L167" si="8">I136*J136*K136</f>
        <v>210</v>
      </c>
      <c r="M136" s="23">
        <f t="shared" ref="M136:M167" si="9">L136*0.65</f>
        <v>136.5</v>
      </c>
      <c r="N136" s="13"/>
      <c r="O136" s="13"/>
      <c r="P136" s="13"/>
      <c r="Q136" s="13">
        <v>40</v>
      </c>
      <c r="R136" s="13"/>
      <c r="S136" s="13" t="s">
        <v>875</v>
      </c>
    </row>
    <row r="137" ht="25" customHeight="1" spans="1:19">
      <c r="A137" s="20" t="s">
        <v>2926</v>
      </c>
      <c r="B137" s="623" t="s">
        <v>2927</v>
      </c>
      <c r="C137" s="13">
        <v>18247578830</v>
      </c>
      <c r="D137" s="13" t="s">
        <v>104</v>
      </c>
      <c r="E137" s="13"/>
      <c r="F137" s="13">
        <v>28</v>
      </c>
      <c r="G137" s="13"/>
      <c r="H137" s="13"/>
      <c r="I137" s="13">
        <v>24</v>
      </c>
      <c r="J137" s="13">
        <v>3.5</v>
      </c>
      <c r="K137" s="13">
        <v>2.6</v>
      </c>
      <c r="L137" s="23">
        <f t="shared" si="8"/>
        <v>218.4</v>
      </c>
      <c r="M137" s="23">
        <f t="shared" si="9"/>
        <v>141.96</v>
      </c>
      <c r="N137" s="13"/>
      <c r="O137" s="13"/>
      <c r="P137" s="13"/>
      <c r="Q137" s="13">
        <v>35</v>
      </c>
      <c r="R137" s="13"/>
      <c r="S137" s="13" t="s">
        <v>875</v>
      </c>
    </row>
    <row r="138" ht="25" customHeight="1" spans="1:19">
      <c r="A138" s="20" t="s">
        <v>2928</v>
      </c>
      <c r="B138" s="623" t="s">
        <v>2929</v>
      </c>
      <c r="C138" s="13">
        <v>15148709472</v>
      </c>
      <c r="D138" s="13" t="s">
        <v>104</v>
      </c>
      <c r="E138" s="13"/>
      <c r="F138" s="13">
        <v>7</v>
      </c>
      <c r="G138" s="13"/>
      <c r="H138" s="13"/>
      <c r="I138" s="13">
        <v>12</v>
      </c>
      <c r="J138" s="13">
        <v>2.4</v>
      </c>
      <c r="K138" s="13">
        <v>2</v>
      </c>
      <c r="L138" s="23">
        <f t="shared" si="8"/>
        <v>57.6</v>
      </c>
      <c r="M138" s="23">
        <f t="shared" si="9"/>
        <v>37.44</v>
      </c>
      <c r="N138" s="13"/>
      <c r="O138" s="13"/>
      <c r="P138" s="13"/>
      <c r="Q138" s="13">
        <v>20</v>
      </c>
      <c r="R138" s="13"/>
      <c r="S138" s="13" t="s">
        <v>875</v>
      </c>
    </row>
    <row r="139" ht="25" customHeight="1" spans="1:19">
      <c r="A139" s="20" t="s">
        <v>2930</v>
      </c>
      <c r="B139" s="623" t="s">
        <v>2931</v>
      </c>
      <c r="C139" s="13">
        <v>14747577689</v>
      </c>
      <c r="D139" s="13" t="s">
        <v>104</v>
      </c>
      <c r="E139" s="13"/>
      <c r="F139" s="13">
        <v>10</v>
      </c>
      <c r="G139" s="13"/>
      <c r="H139" s="13"/>
      <c r="I139" s="13">
        <v>20</v>
      </c>
      <c r="J139" s="13">
        <v>3.5</v>
      </c>
      <c r="K139" s="13">
        <v>2.5</v>
      </c>
      <c r="L139" s="23">
        <f t="shared" si="8"/>
        <v>175</v>
      </c>
      <c r="M139" s="23">
        <f t="shared" si="9"/>
        <v>113.75</v>
      </c>
      <c r="N139" s="13"/>
      <c r="O139" s="13"/>
      <c r="P139" s="13"/>
      <c r="Q139" s="13">
        <v>30</v>
      </c>
      <c r="R139" s="13"/>
      <c r="S139" s="13" t="s">
        <v>875</v>
      </c>
    </row>
    <row r="140" ht="25" customHeight="1" spans="1:19">
      <c r="A140" s="20" t="s">
        <v>150</v>
      </c>
      <c r="B140" s="102" t="s">
        <v>2932</v>
      </c>
      <c r="C140" s="13">
        <v>17694996170</v>
      </c>
      <c r="D140" s="13" t="s">
        <v>104</v>
      </c>
      <c r="E140" s="13"/>
      <c r="F140" s="13">
        <v>15</v>
      </c>
      <c r="G140" s="13"/>
      <c r="H140" s="13"/>
      <c r="I140" s="13">
        <v>20</v>
      </c>
      <c r="J140" s="13">
        <v>3.5</v>
      </c>
      <c r="K140" s="13">
        <v>2.5</v>
      </c>
      <c r="L140" s="23">
        <f t="shared" si="8"/>
        <v>175</v>
      </c>
      <c r="M140" s="23">
        <f t="shared" si="9"/>
        <v>113.75</v>
      </c>
      <c r="N140" s="13"/>
      <c r="O140" s="13"/>
      <c r="P140" s="13"/>
      <c r="Q140" s="13">
        <v>30</v>
      </c>
      <c r="R140" s="13"/>
      <c r="S140" s="13" t="s">
        <v>875</v>
      </c>
    </row>
    <row r="141" ht="25" customHeight="1" spans="1:19">
      <c r="A141" s="20" t="s">
        <v>2933</v>
      </c>
      <c r="B141" s="623" t="s">
        <v>2934</v>
      </c>
      <c r="C141" s="13">
        <v>13722052916</v>
      </c>
      <c r="D141" s="13" t="s">
        <v>104</v>
      </c>
      <c r="E141" s="13"/>
      <c r="F141" s="13"/>
      <c r="G141" s="13">
        <v>120</v>
      </c>
      <c r="H141" s="13"/>
      <c r="I141" s="13">
        <v>15</v>
      </c>
      <c r="J141" s="13">
        <v>3.5</v>
      </c>
      <c r="K141" s="13">
        <v>2.6</v>
      </c>
      <c r="L141" s="23">
        <f t="shared" si="8"/>
        <v>136.5</v>
      </c>
      <c r="M141" s="23">
        <f t="shared" si="9"/>
        <v>88.725</v>
      </c>
      <c r="N141" s="13"/>
      <c r="O141" s="13"/>
      <c r="P141" s="13"/>
      <c r="Q141" s="13">
        <v>35</v>
      </c>
      <c r="R141" s="13"/>
      <c r="S141" s="13" t="s">
        <v>875</v>
      </c>
    </row>
    <row r="142" ht="25" customHeight="1" spans="1:19">
      <c r="A142" s="20" t="s">
        <v>2935</v>
      </c>
      <c r="B142" s="623" t="s">
        <v>2936</v>
      </c>
      <c r="C142" s="13">
        <v>15148793147</v>
      </c>
      <c r="D142" s="13" t="s">
        <v>104</v>
      </c>
      <c r="E142" s="13"/>
      <c r="F142" s="13">
        <v>14</v>
      </c>
      <c r="G142" s="13"/>
      <c r="H142" s="13"/>
      <c r="I142" s="13">
        <v>12</v>
      </c>
      <c r="J142" s="13">
        <v>4</v>
      </c>
      <c r="K142" s="13">
        <v>2.5</v>
      </c>
      <c r="L142" s="23">
        <f t="shared" si="8"/>
        <v>120</v>
      </c>
      <c r="M142" s="23">
        <f t="shared" si="9"/>
        <v>78</v>
      </c>
      <c r="N142" s="13"/>
      <c r="O142" s="13"/>
      <c r="P142" s="13"/>
      <c r="Q142" s="13">
        <v>25</v>
      </c>
      <c r="R142" s="13"/>
      <c r="S142" s="13" t="s">
        <v>875</v>
      </c>
    </row>
    <row r="143" ht="25" customHeight="1" spans="1:19">
      <c r="A143" s="20" t="s">
        <v>2937</v>
      </c>
      <c r="B143" s="623" t="s">
        <v>2936</v>
      </c>
      <c r="C143" s="13">
        <v>15148793147</v>
      </c>
      <c r="D143" s="13" t="s">
        <v>104</v>
      </c>
      <c r="E143" s="13"/>
      <c r="F143" s="13"/>
      <c r="G143" s="13"/>
      <c r="H143" s="13"/>
      <c r="I143" s="13">
        <v>8</v>
      </c>
      <c r="J143" s="13">
        <v>2.5</v>
      </c>
      <c r="K143" s="13">
        <v>2.5</v>
      </c>
      <c r="L143" s="23">
        <f t="shared" si="8"/>
        <v>50</v>
      </c>
      <c r="M143" s="23">
        <f t="shared" si="9"/>
        <v>32.5</v>
      </c>
      <c r="N143" s="13"/>
      <c r="O143" s="13"/>
      <c r="P143" s="13"/>
      <c r="Q143" s="13">
        <v>20</v>
      </c>
      <c r="R143" s="13"/>
      <c r="S143" s="13" t="s">
        <v>875</v>
      </c>
    </row>
    <row r="144" ht="25" customHeight="1" spans="1:19">
      <c r="A144" s="20" t="s">
        <v>2938</v>
      </c>
      <c r="B144" s="102" t="s">
        <v>2939</v>
      </c>
      <c r="C144" s="13">
        <v>13848554033</v>
      </c>
      <c r="D144" s="13" t="s">
        <v>104</v>
      </c>
      <c r="E144" s="13"/>
      <c r="F144" s="13">
        <v>34</v>
      </c>
      <c r="G144" s="13"/>
      <c r="H144" s="13"/>
      <c r="I144" s="13">
        <v>27</v>
      </c>
      <c r="J144" s="13">
        <v>3.5</v>
      </c>
      <c r="K144" s="13">
        <v>2.5</v>
      </c>
      <c r="L144" s="23">
        <f t="shared" si="8"/>
        <v>236.25</v>
      </c>
      <c r="M144" s="23">
        <f t="shared" si="9"/>
        <v>153.5625</v>
      </c>
      <c r="N144" s="13"/>
      <c r="O144" s="13"/>
      <c r="P144" s="13"/>
      <c r="Q144" s="13">
        <v>35</v>
      </c>
      <c r="R144" s="13"/>
      <c r="S144" s="13" t="s">
        <v>875</v>
      </c>
    </row>
    <row r="145" ht="25" customHeight="1" spans="1:19">
      <c r="A145" s="20" t="s">
        <v>2940</v>
      </c>
      <c r="B145" s="623" t="s">
        <v>2941</v>
      </c>
      <c r="C145" s="13">
        <v>15247553277</v>
      </c>
      <c r="D145" s="13" t="s">
        <v>104</v>
      </c>
      <c r="E145" s="13"/>
      <c r="F145" s="13">
        <v>17</v>
      </c>
      <c r="G145" s="13"/>
      <c r="H145" s="13"/>
      <c r="I145" s="13">
        <v>20</v>
      </c>
      <c r="J145" s="13">
        <v>3.5</v>
      </c>
      <c r="K145" s="13">
        <v>2.5</v>
      </c>
      <c r="L145" s="23">
        <f t="shared" si="8"/>
        <v>175</v>
      </c>
      <c r="M145" s="23">
        <f t="shared" si="9"/>
        <v>113.75</v>
      </c>
      <c r="N145" s="13"/>
      <c r="O145" s="13"/>
      <c r="P145" s="13"/>
      <c r="Q145" s="13">
        <v>40</v>
      </c>
      <c r="R145" s="13"/>
      <c r="S145" s="13" t="s">
        <v>875</v>
      </c>
    </row>
    <row r="146" ht="25" customHeight="1" spans="1:19">
      <c r="A146" s="20" t="s">
        <v>1958</v>
      </c>
      <c r="B146" s="623" t="s">
        <v>2942</v>
      </c>
      <c r="C146" s="13">
        <v>15947256317</v>
      </c>
      <c r="D146" s="13" t="s">
        <v>104</v>
      </c>
      <c r="E146" s="13"/>
      <c r="F146" s="13">
        <v>20</v>
      </c>
      <c r="G146" s="13"/>
      <c r="H146" s="13"/>
      <c r="I146" s="13">
        <v>17</v>
      </c>
      <c r="J146" s="13">
        <v>3.8</v>
      </c>
      <c r="K146" s="13">
        <v>2.5</v>
      </c>
      <c r="L146" s="23">
        <f t="shared" si="8"/>
        <v>161.5</v>
      </c>
      <c r="M146" s="23">
        <f t="shared" si="9"/>
        <v>104.975</v>
      </c>
      <c r="N146" s="13"/>
      <c r="O146" s="13"/>
      <c r="P146" s="13"/>
      <c r="Q146" s="13">
        <v>20</v>
      </c>
      <c r="R146" s="13"/>
      <c r="S146" s="13" t="s">
        <v>875</v>
      </c>
    </row>
    <row r="147" ht="25" customHeight="1" spans="1:19">
      <c r="A147" s="20" t="s">
        <v>2943</v>
      </c>
      <c r="B147" s="623" t="s">
        <v>2944</v>
      </c>
      <c r="C147" s="13">
        <v>15750452633</v>
      </c>
      <c r="D147" s="13" t="s">
        <v>104</v>
      </c>
      <c r="E147" s="13"/>
      <c r="F147" s="13">
        <v>20</v>
      </c>
      <c r="G147" s="13"/>
      <c r="H147" s="13"/>
      <c r="I147" s="13">
        <v>22</v>
      </c>
      <c r="J147" s="13">
        <v>3.5</v>
      </c>
      <c r="K147" s="13">
        <v>2.6</v>
      </c>
      <c r="L147" s="23">
        <f t="shared" si="8"/>
        <v>200.2</v>
      </c>
      <c r="M147" s="23">
        <f t="shared" si="9"/>
        <v>130.13</v>
      </c>
      <c r="N147" s="13"/>
      <c r="O147" s="13"/>
      <c r="P147" s="13"/>
      <c r="Q147" s="13">
        <v>35</v>
      </c>
      <c r="R147" s="13"/>
      <c r="S147" s="13" t="s">
        <v>875</v>
      </c>
    </row>
    <row r="148" ht="25" customHeight="1" spans="1:19">
      <c r="A148" s="20" t="s">
        <v>2945</v>
      </c>
      <c r="B148" s="623" t="s">
        <v>2944</v>
      </c>
      <c r="C148" s="13">
        <v>15750452633</v>
      </c>
      <c r="D148" s="13" t="s">
        <v>104</v>
      </c>
      <c r="E148" s="13"/>
      <c r="F148" s="13"/>
      <c r="G148" s="13"/>
      <c r="H148" s="13"/>
      <c r="I148" s="13">
        <v>20</v>
      </c>
      <c r="J148" s="13">
        <v>3.5</v>
      </c>
      <c r="K148" s="13">
        <v>2.5</v>
      </c>
      <c r="L148" s="23">
        <f t="shared" si="8"/>
        <v>175</v>
      </c>
      <c r="M148" s="23">
        <f t="shared" si="9"/>
        <v>113.75</v>
      </c>
      <c r="N148" s="13"/>
      <c r="O148" s="13"/>
      <c r="P148" s="13"/>
      <c r="Q148" s="13">
        <v>30</v>
      </c>
      <c r="R148" s="13"/>
      <c r="S148" s="13" t="s">
        <v>875</v>
      </c>
    </row>
    <row r="149" ht="25" customHeight="1" spans="1:19">
      <c r="A149" s="20" t="s">
        <v>2946</v>
      </c>
      <c r="B149" s="623" t="s">
        <v>2947</v>
      </c>
      <c r="C149" s="13">
        <v>15847577863</v>
      </c>
      <c r="D149" s="13" t="s">
        <v>104</v>
      </c>
      <c r="E149" s="13"/>
      <c r="F149" s="13">
        <v>31</v>
      </c>
      <c r="G149" s="13"/>
      <c r="H149" s="13"/>
      <c r="I149" s="13">
        <v>16</v>
      </c>
      <c r="J149" s="13">
        <v>4</v>
      </c>
      <c r="K149" s="13">
        <v>2.5</v>
      </c>
      <c r="L149" s="23">
        <f t="shared" si="8"/>
        <v>160</v>
      </c>
      <c r="M149" s="23">
        <f t="shared" si="9"/>
        <v>104</v>
      </c>
      <c r="N149" s="13"/>
      <c r="O149" s="13"/>
      <c r="P149" s="13"/>
      <c r="Q149" s="13">
        <v>40</v>
      </c>
      <c r="R149" s="13"/>
      <c r="S149" s="13" t="s">
        <v>875</v>
      </c>
    </row>
    <row r="150" ht="25" customHeight="1" spans="1:19">
      <c r="A150" s="20" t="s">
        <v>2948</v>
      </c>
      <c r="B150" s="623" t="s">
        <v>2949</v>
      </c>
      <c r="C150" s="13">
        <v>15560888718</v>
      </c>
      <c r="D150" s="13" t="s">
        <v>104</v>
      </c>
      <c r="E150" s="13"/>
      <c r="F150" s="13">
        <v>43</v>
      </c>
      <c r="G150" s="13"/>
      <c r="H150" s="13"/>
      <c r="I150" s="13">
        <v>16</v>
      </c>
      <c r="J150" s="13">
        <v>3.5</v>
      </c>
      <c r="K150" s="13">
        <v>2.5</v>
      </c>
      <c r="L150" s="23">
        <f t="shared" si="8"/>
        <v>140</v>
      </c>
      <c r="M150" s="23">
        <f t="shared" si="9"/>
        <v>91</v>
      </c>
      <c r="N150" s="13"/>
      <c r="O150" s="13"/>
      <c r="P150" s="13"/>
      <c r="Q150" s="13">
        <v>25</v>
      </c>
      <c r="R150" s="13"/>
      <c r="S150" s="13" t="s">
        <v>875</v>
      </c>
    </row>
    <row r="151" ht="25" customHeight="1" spans="1:19">
      <c r="A151" s="20" t="s">
        <v>2950</v>
      </c>
      <c r="B151" s="623" t="s">
        <v>2951</v>
      </c>
      <c r="C151" s="13">
        <v>15924475924</v>
      </c>
      <c r="D151" s="13" t="s">
        <v>104</v>
      </c>
      <c r="E151" s="13"/>
      <c r="F151" s="13">
        <v>58</v>
      </c>
      <c r="G151" s="13">
        <v>38</v>
      </c>
      <c r="H151" s="13"/>
      <c r="I151" s="13">
        <v>20</v>
      </c>
      <c r="J151" s="13">
        <v>3.5</v>
      </c>
      <c r="K151" s="13">
        <v>2.8</v>
      </c>
      <c r="L151" s="23">
        <f t="shared" si="8"/>
        <v>196</v>
      </c>
      <c r="M151" s="23">
        <f t="shared" si="9"/>
        <v>127.4</v>
      </c>
      <c r="N151" s="13"/>
      <c r="O151" s="13"/>
      <c r="P151" s="13"/>
      <c r="Q151" s="13">
        <v>40</v>
      </c>
      <c r="R151" s="13"/>
      <c r="S151" s="13" t="s">
        <v>875</v>
      </c>
    </row>
    <row r="152" ht="25" customHeight="1" spans="1:19">
      <c r="A152" s="20" t="s">
        <v>2952</v>
      </c>
      <c r="B152" s="623" t="s">
        <v>2951</v>
      </c>
      <c r="C152" s="13">
        <v>15924475924</v>
      </c>
      <c r="D152" s="13" t="s">
        <v>104</v>
      </c>
      <c r="E152" s="13"/>
      <c r="F152" s="13"/>
      <c r="G152" s="13"/>
      <c r="H152" s="13"/>
      <c r="I152" s="13">
        <v>23</v>
      </c>
      <c r="J152" s="13">
        <v>2.6</v>
      </c>
      <c r="K152" s="13">
        <v>2.8</v>
      </c>
      <c r="L152" s="23">
        <f t="shared" si="8"/>
        <v>167.44</v>
      </c>
      <c r="M152" s="23">
        <f t="shared" si="9"/>
        <v>108.836</v>
      </c>
      <c r="N152" s="13"/>
      <c r="O152" s="13"/>
      <c r="P152" s="13"/>
      <c r="Q152" s="13"/>
      <c r="R152" s="13"/>
      <c r="S152" s="13" t="s">
        <v>875</v>
      </c>
    </row>
    <row r="153" ht="25" customHeight="1" spans="1:19">
      <c r="A153" s="20" t="s">
        <v>2953</v>
      </c>
      <c r="B153" s="623" t="s">
        <v>2954</v>
      </c>
      <c r="C153" s="13">
        <v>15849530982</v>
      </c>
      <c r="D153" s="13" t="s">
        <v>104</v>
      </c>
      <c r="E153" s="13"/>
      <c r="F153" s="13">
        <v>15</v>
      </c>
      <c r="G153" s="13">
        <v>5</v>
      </c>
      <c r="H153" s="13"/>
      <c r="I153" s="13">
        <v>7</v>
      </c>
      <c r="J153" s="13">
        <v>4.2</v>
      </c>
      <c r="K153" s="13">
        <v>2</v>
      </c>
      <c r="L153" s="23">
        <f t="shared" si="8"/>
        <v>58.8</v>
      </c>
      <c r="M153" s="23">
        <f t="shared" si="9"/>
        <v>38.22</v>
      </c>
      <c r="N153" s="13"/>
      <c r="O153" s="13"/>
      <c r="P153" s="13"/>
      <c r="Q153" s="13">
        <v>15</v>
      </c>
      <c r="R153" s="13"/>
      <c r="S153" s="13" t="s">
        <v>875</v>
      </c>
    </row>
    <row r="154" ht="25" customHeight="1" spans="1:19">
      <c r="A154" s="20" t="s">
        <v>2955</v>
      </c>
      <c r="B154" s="623" t="s">
        <v>2956</v>
      </c>
      <c r="C154" s="13">
        <v>13294858790</v>
      </c>
      <c r="D154" s="13" t="s">
        <v>143</v>
      </c>
      <c r="E154" s="13"/>
      <c r="F154" s="13">
        <v>23</v>
      </c>
      <c r="G154" s="13"/>
      <c r="H154" s="13"/>
      <c r="I154" s="13">
        <v>12</v>
      </c>
      <c r="J154" s="13">
        <v>2.5</v>
      </c>
      <c r="K154" s="13">
        <v>2</v>
      </c>
      <c r="L154" s="23">
        <f t="shared" si="8"/>
        <v>60</v>
      </c>
      <c r="M154" s="23">
        <f t="shared" si="9"/>
        <v>39</v>
      </c>
      <c r="N154" s="13"/>
      <c r="O154" s="13"/>
      <c r="P154" s="13"/>
      <c r="Q154" s="13">
        <v>20</v>
      </c>
      <c r="R154" s="13"/>
      <c r="S154" s="13" t="s">
        <v>875</v>
      </c>
    </row>
    <row r="155" ht="25" customHeight="1" spans="1:19">
      <c r="A155" s="20" t="s">
        <v>2957</v>
      </c>
      <c r="B155" s="102" t="s">
        <v>2958</v>
      </c>
      <c r="C155" s="13">
        <v>13190897222</v>
      </c>
      <c r="D155" s="13" t="s">
        <v>104</v>
      </c>
      <c r="E155" s="13"/>
      <c r="F155" s="13">
        <v>29</v>
      </c>
      <c r="G155" s="13">
        <v>60</v>
      </c>
      <c r="H155" s="13"/>
      <c r="I155" s="13">
        <v>20</v>
      </c>
      <c r="J155" s="13">
        <v>3</v>
      </c>
      <c r="K155" s="13">
        <v>2.6</v>
      </c>
      <c r="L155" s="23">
        <f t="shared" si="8"/>
        <v>156</v>
      </c>
      <c r="M155" s="23">
        <f t="shared" si="9"/>
        <v>101.4</v>
      </c>
      <c r="N155" s="13"/>
      <c r="O155" s="13"/>
      <c r="P155" s="13"/>
      <c r="Q155" s="13">
        <v>60</v>
      </c>
      <c r="R155" s="13"/>
      <c r="S155" s="13" t="s">
        <v>875</v>
      </c>
    </row>
    <row r="156" ht="25" customHeight="1" spans="1:19">
      <c r="A156" s="20" t="s">
        <v>2959</v>
      </c>
      <c r="B156" s="102" t="s">
        <v>2958</v>
      </c>
      <c r="C156" s="13">
        <v>13190897222</v>
      </c>
      <c r="D156" s="13" t="s">
        <v>104</v>
      </c>
      <c r="E156" s="13"/>
      <c r="F156" s="13">
        <v>10</v>
      </c>
      <c r="G156" s="13"/>
      <c r="H156" s="13"/>
      <c r="I156" s="13">
        <v>14</v>
      </c>
      <c r="J156" s="13">
        <v>2.6</v>
      </c>
      <c r="K156" s="13">
        <v>2.5</v>
      </c>
      <c r="L156" s="23">
        <f t="shared" si="8"/>
        <v>91</v>
      </c>
      <c r="M156" s="23">
        <f t="shared" si="9"/>
        <v>59.15</v>
      </c>
      <c r="N156" s="13"/>
      <c r="O156" s="13"/>
      <c r="P156" s="13"/>
      <c r="Q156" s="13"/>
      <c r="R156" s="13"/>
      <c r="S156" s="13" t="s">
        <v>875</v>
      </c>
    </row>
    <row r="157" ht="25" customHeight="1" spans="1:19">
      <c r="A157" s="20" t="s">
        <v>2960</v>
      </c>
      <c r="B157" s="102" t="s">
        <v>2961</v>
      </c>
      <c r="C157" s="13">
        <v>15047567155</v>
      </c>
      <c r="D157" s="13" t="s">
        <v>104</v>
      </c>
      <c r="E157" s="13"/>
      <c r="F157" s="13">
        <v>30</v>
      </c>
      <c r="G157" s="13"/>
      <c r="H157" s="13"/>
      <c r="I157" s="13">
        <v>8</v>
      </c>
      <c r="J157" s="13">
        <v>4</v>
      </c>
      <c r="K157" s="13">
        <v>2</v>
      </c>
      <c r="L157" s="23">
        <f t="shared" si="8"/>
        <v>64</v>
      </c>
      <c r="M157" s="23">
        <f t="shared" si="9"/>
        <v>41.6</v>
      </c>
      <c r="N157" s="13"/>
      <c r="O157" s="13"/>
      <c r="P157" s="13"/>
      <c r="Q157" s="13">
        <v>40</v>
      </c>
      <c r="R157" s="13"/>
      <c r="S157" s="13" t="s">
        <v>875</v>
      </c>
    </row>
    <row r="158" ht="25" customHeight="1" spans="1:19">
      <c r="A158" s="20" t="s">
        <v>2962</v>
      </c>
      <c r="B158" s="102" t="s">
        <v>2961</v>
      </c>
      <c r="C158" s="13">
        <v>15047567155</v>
      </c>
      <c r="D158" s="13" t="s">
        <v>104</v>
      </c>
      <c r="E158" s="13"/>
      <c r="F158" s="13"/>
      <c r="G158" s="13"/>
      <c r="H158" s="13"/>
      <c r="I158" s="13">
        <v>10</v>
      </c>
      <c r="J158" s="13">
        <v>3</v>
      </c>
      <c r="K158" s="13">
        <v>2</v>
      </c>
      <c r="L158" s="23">
        <f t="shared" si="8"/>
        <v>60</v>
      </c>
      <c r="M158" s="23">
        <f t="shared" si="9"/>
        <v>39</v>
      </c>
      <c r="N158" s="13"/>
      <c r="O158" s="13"/>
      <c r="P158" s="13"/>
      <c r="Q158" s="13"/>
      <c r="R158" s="13"/>
      <c r="S158" s="13" t="s">
        <v>875</v>
      </c>
    </row>
    <row r="159" ht="25" customHeight="1" spans="1:19">
      <c r="A159" s="20" t="s">
        <v>2963</v>
      </c>
      <c r="B159" s="623" t="s">
        <v>2964</v>
      </c>
      <c r="C159" s="13">
        <v>13500654074</v>
      </c>
      <c r="D159" s="13" t="s">
        <v>104</v>
      </c>
      <c r="E159" s="13"/>
      <c r="F159" s="13">
        <v>32</v>
      </c>
      <c r="G159" s="13">
        <v>17</v>
      </c>
      <c r="H159" s="13"/>
      <c r="I159" s="13">
        <v>18</v>
      </c>
      <c r="J159" s="13">
        <v>3</v>
      </c>
      <c r="K159" s="13">
        <v>2.5</v>
      </c>
      <c r="L159" s="23">
        <f t="shared" si="8"/>
        <v>135</v>
      </c>
      <c r="M159" s="23">
        <f t="shared" si="9"/>
        <v>87.75</v>
      </c>
      <c r="N159" s="13"/>
      <c r="O159" s="13"/>
      <c r="P159" s="13"/>
      <c r="Q159" s="13">
        <v>40</v>
      </c>
      <c r="R159" s="13"/>
      <c r="S159" s="13" t="s">
        <v>875</v>
      </c>
    </row>
    <row r="160" ht="25" customHeight="1" spans="1:19">
      <c r="A160" s="20" t="s">
        <v>2965</v>
      </c>
      <c r="B160" s="623" t="s">
        <v>2966</v>
      </c>
      <c r="C160" s="13">
        <v>15894859230</v>
      </c>
      <c r="D160" s="13" t="s">
        <v>104</v>
      </c>
      <c r="E160" s="13"/>
      <c r="F160" s="13">
        <v>15</v>
      </c>
      <c r="G160" s="13"/>
      <c r="H160" s="13"/>
      <c r="I160" s="13">
        <v>22</v>
      </c>
      <c r="J160" s="13">
        <v>3</v>
      </c>
      <c r="K160" s="13">
        <v>2.5</v>
      </c>
      <c r="L160" s="23">
        <f t="shared" si="8"/>
        <v>165</v>
      </c>
      <c r="M160" s="23">
        <v>107</v>
      </c>
      <c r="N160" s="13"/>
      <c r="O160" s="13"/>
      <c r="P160" s="13"/>
      <c r="Q160" s="13">
        <v>35</v>
      </c>
      <c r="R160" s="13"/>
      <c r="S160" s="13" t="s">
        <v>875</v>
      </c>
    </row>
    <row r="161" ht="25" customHeight="1" spans="1:19">
      <c r="A161" s="20" t="s">
        <v>2967</v>
      </c>
      <c r="B161" s="102" t="s">
        <v>2968</v>
      </c>
      <c r="C161" s="13">
        <v>14794959156</v>
      </c>
      <c r="D161" s="13" t="s">
        <v>104</v>
      </c>
      <c r="E161" s="13"/>
      <c r="F161" s="13">
        <v>14</v>
      </c>
      <c r="G161" s="13"/>
      <c r="H161" s="13"/>
      <c r="I161" s="13">
        <v>25</v>
      </c>
      <c r="J161" s="13">
        <v>4</v>
      </c>
      <c r="K161" s="13">
        <v>2.6</v>
      </c>
      <c r="L161" s="23">
        <f t="shared" si="8"/>
        <v>260</v>
      </c>
      <c r="M161" s="23">
        <f t="shared" si="9"/>
        <v>169</v>
      </c>
      <c r="N161" s="13"/>
      <c r="O161" s="13"/>
      <c r="P161" s="13"/>
      <c r="Q161" s="13">
        <v>35</v>
      </c>
      <c r="R161" s="13"/>
      <c r="S161" s="13" t="s">
        <v>875</v>
      </c>
    </row>
    <row r="162" ht="25" customHeight="1" spans="1:19">
      <c r="A162" s="20" t="s">
        <v>2969</v>
      </c>
      <c r="B162" s="623" t="s">
        <v>2970</v>
      </c>
      <c r="C162" s="13">
        <v>15904752910</v>
      </c>
      <c r="D162" s="13" t="s">
        <v>104</v>
      </c>
      <c r="E162" s="13"/>
      <c r="F162" s="13">
        <v>45</v>
      </c>
      <c r="G162" s="13">
        <v>20</v>
      </c>
      <c r="H162" s="13"/>
      <c r="I162" s="13">
        <v>20</v>
      </c>
      <c r="J162" s="13">
        <v>3</v>
      </c>
      <c r="K162" s="13">
        <v>2.5</v>
      </c>
      <c r="L162" s="23">
        <f t="shared" si="8"/>
        <v>150</v>
      </c>
      <c r="M162" s="23">
        <f t="shared" si="9"/>
        <v>97.5</v>
      </c>
      <c r="N162" s="13"/>
      <c r="O162" s="13"/>
      <c r="P162" s="13"/>
      <c r="Q162" s="13">
        <v>30</v>
      </c>
      <c r="R162" s="13"/>
      <c r="S162" s="13" t="s">
        <v>875</v>
      </c>
    </row>
    <row r="163" ht="25" customHeight="1" spans="1:19">
      <c r="A163" s="20" t="s">
        <v>2971</v>
      </c>
      <c r="B163" s="623" t="s">
        <v>2970</v>
      </c>
      <c r="C163" s="13">
        <v>15904752910</v>
      </c>
      <c r="D163" s="13" t="s">
        <v>104</v>
      </c>
      <c r="E163" s="13"/>
      <c r="F163" s="13"/>
      <c r="G163" s="13"/>
      <c r="H163" s="13"/>
      <c r="I163" s="13">
        <v>18</v>
      </c>
      <c r="J163" s="13">
        <v>3</v>
      </c>
      <c r="K163" s="13">
        <v>2.5</v>
      </c>
      <c r="L163" s="23">
        <f t="shared" si="8"/>
        <v>135</v>
      </c>
      <c r="M163" s="23">
        <f t="shared" si="9"/>
        <v>87.75</v>
      </c>
      <c r="N163" s="13"/>
      <c r="O163" s="13"/>
      <c r="P163" s="13"/>
      <c r="Q163" s="13">
        <v>20</v>
      </c>
      <c r="R163" s="13"/>
      <c r="S163" s="13" t="s">
        <v>875</v>
      </c>
    </row>
    <row r="164" ht="25" customHeight="1" spans="1:19">
      <c r="A164" s="20" t="s">
        <v>2972</v>
      </c>
      <c r="B164" s="623" t="s">
        <v>2970</v>
      </c>
      <c r="C164" s="613" t="s">
        <v>2973</v>
      </c>
      <c r="D164" s="13" t="s">
        <v>104</v>
      </c>
      <c r="E164" s="13"/>
      <c r="F164" s="13"/>
      <c r="G164" s="13"/>
      <c r="H164" s="13"/>
      <c r="I164" s="13">
        <v>15</v>
      </c>
      <c r="J164" s="13">
        <v>3</v>
      </c>
      <c r="K164" s="13">
        <v>2.5</v>
      </c>
      <c r="L164" s="23">
        <f t="shared" si="8"/>
        <v>112.5</v>
      </c>
      <c r="M164" s="23">
        <v>73</v>
      </c>
      <c r="N164" s="13"/>
      <c r="O164" s="13"/>
      <c r="P164" s="13"/>
      <c r="Q164" s="13">
        <v>25</v>
      </c>
      <c r="R164" s="13"/>
      <c r="S164" s="13" t="s">
        <v>875</v>
      </c>
    </row>
    <row r="165" ht="25" customHeight="1" spans="1:19">
      <c r="A165" s="20" t="s">
        <v>2974</v>
      </c>
      <c r="B165" s="623" t="s">
        <v>2975</v>
      </c>
      <c r="C165" s="13">
        <v>18247574012</v>
      </c>
      <c r="D165" s="13" t="s">
        <v>104</v>
      </c>
      <c r="E165" s="13"/>
      <c r="F165" s="13">
        <v>17</v>
      </c>
      <c r="G165" s="13"/>
      <c r="H165" s="13"/>
      <c r="I165" s="13">
        <v>20</v>
      </c>
      <c r="J165" s="13">
        <v>3.5</v>
      </c>
      <c r="K165" s="13">
        <v>2.5</v>
      </c>
      <c r="L165" s="23">
        <f t="shared" si="8"/>
        <v>175</v>
      </c>
      <c r="M165" s="23">
        <f t="shared" si="9"/>
        <v>113.75</v>
      </c>
      <c r="N165" s="13"/>
      <c r="O165" s="13"/>
      <c r="P165" s="13"/>
      <c r="Q165" s="13">
        <v>35</v>
      </c>
      <c r="R165" s="13"/>
      <c r="S165" s="13" t="s">
        <v>875</v>
      </c>
    </row>
    <row r="166" ht="25" customHeight="1" spans="1:19">
      <c r="A166" s="20" t="s">
        <v>2976</v>
      </c>
      <c r="B166" s="623" t="s">
        <v>2977</v>
      </c>
      <c r="C166" s="13">
        <v>15247577673</v>
      </c>
      <c r="D166" s="13" t="s">
        <v>143</v>
      </c>
      <c r="E166" s="13"/>
      <c r="F166" s="13">
        <v>8</v>
      </c>
      <c r="G166" s="13"/>
      <c r="H166" s="13"/>
      <c r="I166" s="13">
        <v>15</v>
      </c>
      <c r="J166" s="13">
        <v>3</v>
      </c>
      <c r="K166" s="13">
        <v>2.5</v>
      </c>
      <c r="L166" s="23">
        <f t="shared" si="8"/>
        <v>112.5</v>
      </c>
      <c r="M166" s="23">
        <v>73</v>
      </c>
      <c r="N166" s="13"/>
      <c r="O166" s="13"/>
      <c r="P166" s="13"/>
      <c r="Q166" s="13">
        <v>20</v>
      </c>
      <c r="R166" s="13"/>
      <c r="S166" s="13" t="s">
        <v>875</v>
      </c>
    </row>
    <row r="167" ht="25" customHeight="1" spans="1:19">
      <c r="A167" s="20" t="s">
        <v>2978</v>
      </c>
      <c r="B167" s="623" t="s">
        <v>2979</v>
      </c>
      <c r="C167" s="13">
        <v>13894855747</v>
      </c>
      <c r="D167" s="13" t="s">
        <v>104</v>
      </c>
      <c r="E167" s="13"/>
      <c r="F167" s="13">
        <v>14</v>
      </c>
      <c r="G167" s="13"/>
      <c r="H167" s="13"/>
      <c r="I167" s="13">
        <v>24</v>
      </c>
      <c r="J167" s="13">
        <v>3</v>
      </c>
      <c r="K167" s="13">
        <v>2.5</v>
      </c>
      <c r="L167" s="23">
        <f t="shared" si="8"/>
        <v>180</v>
      </c>
      <c r="M167" s="23">
        <f t="shared" si="9"/>
        <v>117</v>
      </c>
      <c r="N167" s="13"/>
      <c r="O167" s="13"/>
      <c r="P167" s="13"/>
      <c r="Q167" s="13">
        <v>30</v>
      </c>
      <c r="R167" s="13"/>
      <c r="S167" s="13" t="s">
        <v>875</v>
      </c>
    </row>
    <row r="168" ht="25" customHeight="1" spans="1:19">
      <c r="A168" s="20" t="s">
        <v>615</v>
      </c>
      <c r="B168" s="623" t="s">
        <v>2980</v>
      </c>
      <c r="C168" s="13">
        <v>13848558539</v>
      </c>
      <c r="D168" s="13" t="s">
        <v>104</v>
      </c>
      <c r="E168" s="13"/>
      <c r="F168" s="13">
        <v>15</v>
      </c>
      <c r="G168" s="13"/>
      <c r="H168" s="13"/>
      <c r="I168" s="13">
        <v>20</v>
      </c>
      <c r="J168" s="13">
        <v>3</v>
      </c>
      <c r="K168" s="13">
        <v>2.5</v>
      </c>
      <c r="L168" s="23">
        <f t="shared" ref="L168:L186" si="10">I168*J168*K168</f>
        <v>150</v>
      </c>
      <c r="M168" s="23">
        <f t="shared" ref="M168:M186" si="11">L168*0.65</f>
        <v>97.5</v>
      </c>
      <c r="N168" s="13"/>
      <c r="O168" s="13"/>
      <c r="P168" s="13"/>
      <c r="Q168" s="13">
        <v>35</v>
      </c>
      <c r="R168" s="13"/>
      <c r="S168" s="13" t="s">
        <v>875</v>
      </c>
    </row>
    <row r="169" ht="25" customHeight="1" spans="1:19">
      <c r="A169" s="20" t="s">
        <v>2981</v>
      </c>
      <c r="B169" s="623" t="s">
        <v>2982</v>
      </c>
      <c r="C169" s="13">
        <v>13948655307</v>
      </c>
      <c r="D169" s="13" t="s">
        <v>104</v>
      </c>
      <c r="E169" s="13"/>
      <c r="F169" s="13">
        <v>14</v>
      </c>
      <c r="G169" s="13"/>
      <c r="H169" s="13"/>
      <c r="I169" s="13">
        <v>15</v>
      </c>
      <c r="J169" s="13">
        <v>3.5</v>
      </c>
      <c r="K169" s="13">
        <v>2.5</v>
      </c>
      <c r="L169" s="23">
        <f t="shared" si="10"/>
        <v>131.25</v>
      </c>
      <c r="M169" s="23">
        <v>85</v>
      </c>
      <c r="N169" s="13"/>
      <c r="O169" s="13"/>
      <c r="P169" s="13"/>
      <c r="Q169" s="13">
        <v>20</v>
      </c>
      <c r="R169" s="13"/>
      <c r="S169" s="13" t="s">
        <v>875</v>
      </c>
    </row>
    <row r="170" ht="25" customHeight="1" spans="1:19">
      <c r="A170" s="20" t="s">
        <v>2983</v>
      </c>
      <c r="B170" s="623" t="s">
        <v>2984</v>
      </c>
      <c r="C170" s="13">
        <v>14747523621</v>
      </c>
      <c r="D170" s="13" t="s">
        <v>104</v>
      </c>
      <c r="E170" s="13"/>
      <c r="F170" s="13">
        <v>14</v>
      </c>
      <c r="G170" s="13"/>
      <c r="H170" s="13"/>
      <c r="I170" s="13">
        <v>12</v>
      </c>
      <c r="J170" s="13">
        <v>3</v>
      </c>
      <c r="K170" s="13">
        <v>2.5</v>
      </c>
      <c r="L170" s="23">
        <f t="shared" si="10"/>
        <v>90</v>
      </c>
      <c r="M170" s="23">
        <f t="shared" si="11"/>
        <v>58.5</v>
      </c>
      <c r="N170" s="13"/>
      <c r="O170" s="13"/>
      <c r="P170" s="13"/>
      <c r="Q170" s="13">
        <v>15</v>
      </c>
      <c r="R170" s="13"/>
      <c r="S170" s="13" t="s">
        <v>875</v>
      </c>
    </row>
    <row r="171" ht="25" customHeight="1" spans="1:19">
      <c r="A171" s="20" t="s">
        <v>2985</v>
      </c>
      <c r="B171" s="623" t="s">
        <v>2986</v>
      </c>
      <c r="C171" s="13">
        <v>15847529329</v>
      </c>
      <c r="D171" s="13" t="s">
        <v>104</v>
      </c>
      <c r="E171" s="13"/>
      <c r="F171" s="13"/>
      <c r="G171" s="13">
        <v>180</v>
      </c>
      <c r="H171" s="13"/>
      <c r="I171" s="13">
        <v>12</v>
      </c>
      <c r="J171" s="13">
        <v>2.5</v>
      </c>
      <c r="K171" s="13">
        <v>2.4</v>
      </c>
      <c r="L171" s="23">
        <f t="shared" si="10"/>
        <v>72</v>
      </c>
      <c r="M171" s="23">
        <f t="shared" si="11"/>
        <v>46.8</v>
      </c>
      <c r="N171" s="13"/>
      <c r="O171" s="13"/>
      <c r="P171" s="13"/>
      <c r="Q171" s="13">
        <v>20</v>
      </c>
      <c r="R171" s="13"/>
      <c r="S171" s="13" t="s">
        <v>875</v>
      </c>
    </row>
    <row r="172" ht="25" customHeight="1" spans="1:19">
      <c r="A172" s="20" t="s">
        <v>2987</v>
      </c>
      <c r="B172" s="623" t="s">
        <v>2988</v>
      </c>
      <c r="C172" s="13">
        <v>15849502487</v>
      </c>
      <c r="D172" s="13" t="s">
        <v>104</v>
      </c>
      <c r="E172" s="13"/>
      <c r="F172" s="13">
        <v>30</v>
      </c>
      <c r="G172" s="13"/>
      <c r="H172" s="13"/>
      <c r="I172" s="13">
        <v>26</v>
      </c>
      <c r="J172" s="13">
        <v>3</v>
      </c>
      <c r="K172" s="13">
        <v>2.8</v>
      </c>
      <c r="L172" s="23">
        <f t="shared" si="10"/>
        <v>218.4</v>
      </c>
      <c r="M172" s="23">
        <v>142</v>
      </c>
      <c r="N172" s="13"/>
      <c r="O172" s="13"/>
      <c r="P172" s="13"/>
      <c r="Q172" s="13">
        <v>25</v>
      </c>
      <c r="R172" s="13"/>
      <c r="S172" s="13" t="s">
        <v>875</v>
      </c>
    </row>
    <row r="173" ht="25" customHeight="1" spans="1:19">
      <c r="A173" s="20" t="s">
        <v>2989</v>
      </c>
      <c r="B173" s="623" t="s">
        <v>2990</v>
      </c>
      <c r="C173" s="13">
        <v>18747527866</v>
      </c>
      <c r="D173" s="13" t="s">
        <v>104</v>
      </c>
      <c r="E173" s="13"/>
      <c r="F173" s="13">
        <v>26</v>
      </c>
      <c r="G173" s="13"/>
      <c r="H173" s="13"/>
      <c r="I173" s="13">
        <v>28</v>
      </c>
      <c r="J173" s="13">
        <v>4</v>
      </c>
      <c r="K173" s="13">
        <v>2.8</v>
      </c>
      <c r="L173" s="23">
        <f t="shared" si="10"/>
        <v>313.6</v>
      </c>
      <c r="M173" s="23">
        <f t="shared" si="11"/>
        <v>203.84</v>
      </c>
      <c r="N173" s="13"/>
      <c r="O173" s="13"/>
      <c r="P173" s="13"/>
      <c r="Q173" s="13">
        <v>20</v>
      </c>
      <c r="R173" s="13"/>
      <c r="S173" s="13" t="s">
        <v>875</v>
      </c>
    </row>
    <row r="174" ht="25" customHeight="1" spans="1:19">
      <c r="A174" s="20" t="s">
        <v>2991</v>
      </c>
      <c r="B174" s="623" t="s">
        <v>2992</v>
      </c>
      <c r="C174" s="13">
        <v>13739948938</v>
      </c>
      <c r="D174" s="13" t="s">
        <v>104</v>
      </c>
      <c r="E174" s="13"/>
      <c r="F174" s="13">
        <v>25</v>
      </c>
      <c r="G174" s="13"/>
      <c r="H174" s="13"/>
      <c r="I174" s="13">
        <v>30</v>
      </c>
      <c r="J174" s="13">
        <v>3.5</v>
      </c>
      <c r="K174" s="13">
        <v>2.3</v>
      </c>
      <c r="L174" s="23">
        <f t="shared" si="10"/>
        <v>241.5</v>
      </c>
      <c r="M174" s="23">
        <v>157</v>
      </c>
      <c r="N174" s="13"/>
      <c r="O174" s="13"/>
      <c r="P174" s="13"/>
      <c r="Q174" s="13">
        <v>20</v>
      </c>
      <c r="R174" s="13"/>
      <c r="S174" s="13" t="s">
        <v>875</v>
      </c>
    </row>
    <row r="175" ht="25" customHeight="1" spans="1:19">
      <c r="A175" s="20" t="s">
        <v>2993</v>
      </c>
      <c r="B175" s="623" t="s">
        <v>2994</v>
      </c>
      <c r="C175" s="13">
        <v>15904852421</v>
      </c>
      <c r="D175" s="13" t="s">
        <v>104</v>
      </c>
      <c r="E175" s="13"/>
      <c r="F175" s="13">
        <v>8</v>
      </c>
      <c r="G175" s="13"/>
      <c r="H175" s="13"/>
      <c r="I175" s="13">
        <v>12</v>
      </c>
      <c r="J175" s="13">
        <v>2.7</v>
      </c>
      <c r="K175" s="13">
        <v>2</v>
      </c>
      <c r="L175" s="23">
        <f t="shared" si="10"/>
        <v>64.8</v>
      </c>
      <c r="M175" s="23">
        <f t="shared" si="11"/>
        <v>42.12</v>
      </c>
      <c r="N175" s="13"/>
      <c r="O175" s="13"/>
      <c r="P175" s="13"/>
      <c r="Q175" s="13">
        <v>25</v>
      </c>
      <c r="R175" s="13"/>
      <c r="S175" s="13" t="s">
        <v>875</v>
      </c>
    </row>
    <row r="176" ht="25" customHeight="1" spans="1:19">
      <c r="A176" s="20" t="s">
        <v>2995</v>
      </c>
      <c r="B176" s="623" t="s">
        <v>2996</v>
      </c>
      <c r="C176" s="13">
        <v>17647532459</v>
      </c>
      <c r="D176" s="13" t="s">
        <v>104</v>
      </c>
      <c r="E176" s="13"/>
      <c r="F176" s="13">
        <v>45</v>
      </c>
      <c r="G176" s="13"/>
      <c r="H176" s="13"/>
      <c r="I176" s="13">
        <v>15</v>
      </c>
      <c r="J176" s="13">
        <v>4</v>
      </c>
      <c r="K176" s="13">
        <v>2.3</v>
      </c>
      <c r="L176" s="23">
        <f t="shared" si="10"/>
        <v>138</v>
      </c>
      <c r="M176" s="23">
        <f t="shared" si="11"/>
        <v>89.7</v>
      </c>
      <c r="N176" s="13"/>
      <c r="O176" s="13"/>
      <c r="P176" s="13"/>
      <c r="Q176" s="13">
        <v>30</v>
      </c>
      <c r="R176" s="13"/>
      <c r="S176" s="13" t="s">
        <v>875</v>
      </c>
    </row>
    <row r="177" ht="25" customHeight="1" spans="1:19">
      <c r="A177" s="20" t="s">
        <v>2997</v>
      </c>
      <c r="B177" s="623" t="s">
        <v>2998</v>
      </c>
      <c r="C177" s="13">
        <v>15504751814</v>
      </c>
      <c r="D177" s="13" t="s">
        <v>104</v>
      </c>
      <c r="E177" s="13"/>
      <c r="F177" s="13">
        <v>38</v>
      </c>
      <c r="G177" s="13"/>
      <c r="H177" s="13"/>
      <c r="I177" s="13">
        <v>14</v>
      </c>
      <c r="J177" s="13">
        <v>3.5</v>
      </c>
      <c r="K177" s="13">
        <v>2.8</v>
      </c>
      <c r="L177" s="23">
        <f t="shared" si="10"/>
        <v>137.2</v>
      </c>
      <c r="M177" s="23">
        <f t="shared" si="11"/>
        <v>89.18</v>
      </c>
      <c r="N177" s="13"/>
      <c r="O177" s="13"/>
      <c r="P177" s="13"/>
      <c r="Q177" s="13">
        <v>28</v>
      </c>
      <c r="R177" s="13"/>
      <c r="S177" s="13" t="s">
        <v>875</v>
      </c>
    </row>
    <row r="178" ht="25" customHeight="1" spans="1:19">
      <c r="A178" s="20" t="s">
        <v>2999</v>
      </c>
      <c r="B178" s="623" t="s">
        <v>3000</v>
      </c>
      <c r="C178" s="13">
        <v>13789713703</v>
      </c>
      <c r="D178" s="13" t="s">
        <v>104</v>
      </c>
      <c r="E178" s="13"/>
      <c r="F178" s="13">
        <v>39</v>
      </c>
      <c r="G178" s="13"/>
      <c r="H178" s="13"/>
      <c r="I178" s="13">
        <v>16</v>
      </c>
      <c r="J178" s="13">
        <v>3</v>
      </c>
      <c r="K178" s="13">
        <v>2.8</v>
      </c>
      <c r="L178" s="23">
        <f t="shared" si="10"/>
        <v>134.4</v>
      </c>
      <c r="M178" s="23">
        <f t="shared" si="11"/>
        <v>87.36</v>
      </c>
      <c r="N178" s="13"/>
      <c r="O178" s="13"/>
      <c r="P178" s="13"/>
      <c r="Q178" s="13">
        <v>25</v>
      </c>
      <c r="R178" s="13"/>
      <c r="S178" s="13" t="s">
        <v>875</v>
      </c>
    </row>
    <row r="179" ht="25" customHeight="1" spans="1:19">
      <c r="A179" s="20" t="s">
        <v>3001</v>
      </c>
      <c r="B179" s="623" t="s">
        <v>3002</v>
      </c>
      <c r="C179" s="13">
        <v>15628391333</v>
      </c>
      <c r="D179" s="13" t="s">
        <v>104</v>
      </c>
      <c r="E179" s="13"/>
      <c r="F179" s="13">
        <v>46</v>
      </c>
      <c r="G179" s="13"/>
      <c r="H179" s="13"/>
      <c r="I179" s="13">
        <v>20</v>
      </c>
      <c r="J179" s="13">
        <v>4</v>
      </c>
      <c r="K179" s="13">
        <v>2.5</v>
      </c>
      <c r="L179" s="23">
        <f t="shared" si="10"/>
        <v>200</v>
      </c>
      <c r="M179" s="23">
        <f t="shared" si="11"/>
        <v>130</v>
      </c>
      <c r="N179" s="13"/>
      <c r="O179" s="13"/>
      <c r="P179" s="13"/>
      <c r="Q179" s="13">
        <v>20</v>
      </c>
      <c r="R179" s="13"/>
      <c r="S179" s="13" t="s">
        <v>875</v>
      </c>
    </row>
    <row r="180" ht="25" customHeight="1" spans="1:19">
      <c r="A180" s="20" t="s">
        <v>3003</v>
      </c>
      <c r="B180" s="623" t="s">
        <v>3002</v>
      </c>
      <c r="C180" s="13">
        <v>1562839133</v>
      </c>
      <c r="D180" s="13" t="s">
        <v>104</v>
      </c>
      <c r="E180" s="13"/>
      <c r="F180" s="13"/>
      <c r="G180" s="13"/>
      <c r="H180" s="13"/>
      <c r="I180" s="13">
        <v>20</v>
      </c>
      <c r="J180" s="13">
        <v>6</v>
      </c>
      <c r="K180" s="13">
        <v>2.8</v>
      </c>
      <c r="L180" s="23">
        <f t="shared" si="10"/>
        <v>336</v>
      </c>
      <c r="M180" s="23">
        <f t="shared" si="11"/>
        <v>218.4</v>
      </c>
      <c r="N180" s="13"/>
      <c r="O180" s="13"/>
      <c r="P180" s="13"/>
      <c r="Q180" s="13">
        <v>23</v>
      </c>
      <c r="R180" s="13"/>
      <c r="S180" s="13" t="s">
        <v>875</v>
      </c>
    </row>
    <row r="181" ht="25" customHeight="1" spans="1:19">
      <c r="A181" s="20" t="s">
        <v>3004</v>
      </c>
      <c r="B181" s="623" t="s">
        <v>3005</v>
      </c>
      <c r="C181" s="13">
        <v>15114722204</v>
      </c>
      <c r="D181" s="13" t="s">
        <v>104</v>
      </c>
      <c r="E181" s="13"/>
      <c r="F181" s="13">
        <v>38</v>
      </c>
      <c r="G181" s="13"/>
      <c r="H181" s="13"/>
      <c r="I181" s="13">
        <v>20</v>
      </c>
      <c r="J181" s="13">
        <v>2.6</v>
      </c>
      <c r="K181" s="13">
        <v>2.2</v>
      </c>
      <c r="L181" s="23">
        <f t="shared" si="10"/>
        <v>114.4</v>
      </c>
      <c r="M181" s="23">
        <f t="shared" si="11"/>
        <v>74.36</v>
      </c>
      <c r="N181" s="13"/>
      <c r="O181" s="13"/>
      <c r="P181" s="13"/>
      <c r="Q181" s="13">
        <v>25</v>
      </c>
      <c r="R181" s="13"/>
      <c r="S181" s="13" t="s">
        <v>875</v>
      </c>
    </row>
    <row r="182" ht="25" customHeight="1" spans="1:20">
      <c r="A182" s="20" t="s">
        <v>3006</v>
      </c>
      <c r="B182" s="623" t="s">
        <v>3007</v>
      </c>
      <c r="C182" s="13">
        <v>15924592831</v>
      </c>
      <c r="D182" s="13" t="s">
        <v>104</v>
      </c>
      <c r="E182" s="13"/>
      <c r="F182" s="13">
        <v>12</v>
      </c>
      <c r="G182" s="13"/>
      <c r="H182" s="13"/>
      <c r="I182" s="13">
        <v>11</v>
      </c>
      <c r="J182" s="13">
        <v>3.5</v>
      </c>
      <c r="K182" s="13">
        <v>2.6</v>
      </c>
      <c r="L182" s="23">
        <f t="shared" si="10"/>
        <v>100.1</v>
      </c>
      <c r="M182" s="23">
        <v>65</v>
      </c>
      <c r="N182" s="13"/>
      <c r="O182" s="13"/>
      <c r="P182" s="13"/>
      <c r="Q182" s="13">
        <v>20</v>
      </c>
      <c r="R182" s="13"/>
      <c r="S182" s="13" t="s">
        <v>875</v>
      </c>
      <c r="T182" t="s">
        <v>2784</v>
      </c>
    </row>
    <row r="183" ht="25" customHeight="1" spans="1:19">
      <c r="A183" s="20" t="s">
        <v>3008</v>
      </c>
      <c r="B183" s="623" t="s">
        <v>3009</v>
      </c>
      <c r="C183" s="13">
        <v>13739999764</v>
      </c>
      <c r="D183" s="13" t="s">
        <v>104</v>
      </c>
      <c r="E183" s="13"/>
      <c r="F183" s="13">
        <v>15</v>
      </c>
      <c r="G183" s="13"/>
      <c r="H183" s="13"/>
      <c r="I183" s="13">
        <v>15</v>
      </c>
      <c r="J183" s="13">
        <v>2.6</v>
      </c>
      <c r="K183" s="13">
        <v>2.5</v>
      </c>
      <c r="L183" s="23">
        <f t="shared" si="10"/>
        <v>97.5</v>
      </c>
      <c r="M183" s="23">
        <f t="shared" si="11"/>
        <v>63.375</v>
      </c>
      <c r="N183" s="13"/>
      <c r="O183" s="13"/>
      <c r="P183" s="13"/>
      <c r="Q183" s="13">
        <v>20</v>
      </c>
      <c r="R183" s="13"/>
      <c r="S183" s="13" t="s">
        <v>875</v>
      </c>
    </row>
    <row r="184" ht="25" customHeight="1" spans="1:19">
      <c r="A184" s="20" t="s">
        <v>3010</v>
      </c>
      <c r="B184" s="623" t="s">
        <v>3011</v>
      </c>
      <c r="C184" s="13">
        <v>13848939196</v>
      </c>
      <c r="D184" s="13" t="s">
        <v>104</v>
      </c>
      <c r="E184" s="13"/>
      <c r="F184" s="13"/>
      <c r="G184" s="13">
        <v>200</v>
      </c>
      <c r="H184" s="13"/>
      <c r="I184" s="13">
        <v>15</v>
      </c>
      <c r="J184" s="13">
        <v>2.5</v>
      </c>
      <c r="K184" s="13">
        <v>2.5</v>
      </c>
      <c r="L184" s="23">
        <f t="shared" si="10"/>
        <v>93.75</v>
      </c>
      <c r="M184" s="23">
        <f t="shared" si="11"/>
        <v>60.9375</v>
      </c>
      <c r="N184" s="13"/>
      <c r="O184" s="13"/>
      <c r="P184" s="13"/>
      <c r="Q184" s="13">
        <v>25</v>
      </c>
      <c r="R184" s="13"/>
      <c r="S184" s="13" t="s">
        <v>875</v>
      </c>
    </row>
    <row r="185" ht="25" customHeight="1" spans="1:19">
      <c r="A185" s="20" t="s">
        <v>3012</v>
      </c>
      <c r="B185" s="623" t="s">
        <v>3011</v>
      </c>
      <c r="C185" s="13">
        <v>13848939196</v>
      </c>
      <c r="D185" s="13" t="s">
        <v>104</v>
      </c>
      <c r="E185" s="13"/>
      <c r="F185" s="13"/>
      <c r="G185" s="13"/>
      <c r="H185" s="13"/>
      <c r="I185" s="13">
        <v>13</v>
      </c>
      <c r="J185" s="13">
        <v>2.5</v>
      </c>
      <c r="K185" s="13">
        <v>2.5</v>
      </c>
      <c r="L185" s="23">
        <f t="shared" si="10"/>
        <v>81.25</v>
      </c>
      <c r="M185" s="23">
        <f t="shared" si="11"/>
        <v>52.8125</v>
      </c>
      <c r="N185" s="13"/>
      <c r="O185" s="13"/>
      <c r="P185" s="13"/>
      <c r="Q185" s="13"/>
      <c r="R185" s="13"/>
      <c r="S185" s="13" t="s">
        <v>875</v>
      </c>
    </row>
    <row r="186" ht="25" customHeight="1" spans="1:19">
      <c r="A186" s="20" t="s">
        <v>3013</v>
      </c>
      <c r="B186" s="102" t="s">
        <v>3014</v>
      </c>
      <c r="C186" s="13">
        <v>13247616661</v>
      </c>
      <c r="D186" s="13" t="s">
        <v>104</v>
      </c>
      <c r="E186" s="13"/>
      <c r="F186" s="13"/>
      <c r="G186" s="13">
        <v>100</v>
      </c>
      <c r="H186" s="13"/>
      <c r="I186" s="13">
        <v>40</v>
      </c>
      <c r="J186" s="13">
        <v>3.8</v>
      </c>
      <c r="K186" s="13">
        <v>1.5</v>
      </c>
      <c r="L186" s="23">
        <f t="shared" si="10"/>
        <v>228</v>
      </c>
      <c r="M186" s="23">
        <f t="shared" si="11"/>
        <v>148.2</v>
      </c>
      <c r="N186" s="13"/>
      <c r="O186" s="13"/>
      <c r="P186" s="13"/>
      <c r="Q186" s="13">
        <v>26</v>
      </c>
      <c r="R186" s="13"/>
      <c r="S186" s="13" t="s">
        <v>875</v>
      </c>
    </row>
    <row r="187" s="28" customFormat="1" ht="26.25" customHeight="1" spans="1:19">
      <c r="A187" s="16" t="s">
        <v>3015</v>
      </c>
      <c r="B187" s="74"/>
      <c r="C187" s="18"/>
      <c r="D187" s="75"/>
      <c r="E187" s="75"/>
      <c r="F187" s="75">
        <f>SUM(F7:F186)</f>
        <v>3629</v>
      </c>
      <c r="G187" s="75">
        <f>SUM(G7:G186)</f>
        <v>2619</v>
      </c>
      <c r="H187" s="75"/>
      <c r="I187" s="75"/>
      <c r="J187" s="75"/>
      <c r="K187" s="75"/>
      <c r="L187" s="75">
        <f>SUM(L7:L186)</f>
        <v>29357.36</v>
      </c>
      <c r="M187" s="75">
        <f>SUM(M7:M186)</f>
        <v>19080.908</v>
      </c>
      <c r="N187" s="75"/>
      <c r="O187" s="75"/>
      <c r="P187" s="75"/>
      <c r="Q187" s="75">
        <f>SUM(Q7:Q186)</f>
        <v>5485</v>
      </c>
      <c r="R187" s="75"/>
      <c r="S187" s="77"/>
    </row>
    <row r="188" ht="21" customHeight="1" spans="1:1">
      <c r="A188" t="s">
        <v>166</v>
      </c>
    </row>
    <row r="189" ht="32.25" customHeight="1" spans="1:1">
      <c r="A189" t="s">
        <v>116</v>
      </c>
    </row>
  </sheetData>
  <mergeCells count="19">
    <mergeCell ref="A2:S2"/>
    <mergeCell ref="E4:G4"/>
    <mergeCell ref="H4:P4"/>
    <mergeCell ref="Q4:R4"/>
    <mergeCell ref="I5:M5"/>
    <mergeCell ref="N5:O5"/>
    <mergeCell ref="A187:C187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dataValidations count="1">
    <dataValidation allowBlank="1" showInputMessage="1" showErrorMessage="1" promptTitle="备注" prompt="填写收储企业类型为其它草畜种时，请在备注中注明具体养殖畜种" sqref="N6:O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view="pageBreakPreview" zoomScaleNormal="100" workbookViewId="0">
      <selection activeCell="T28" sqref="T28"/>
    </sheetView>
  </sheetViews>
  <sheetFormatPr defaultColWidth="9" defaultRowHeight="13.5"/>
  <cols>
    <col min="1" max="1" width="3.5" customWidth="1"/>
    <col min="2" max="2" width="14.875" customWidth="1"/>
    <col min="3" max="3" width="24.875" customWidth="1"/>
    <col min="4" max="4" width="16.625" customWidth="1"/>
    <col min="5" max="11" width="5.25833333333333" customWidth="1"/>
    <col min="12" max="12" width="4.625" customWidth="1"/>
    <col min="13" max="16" width="5.25833333333333" customWidth="1"/>
    <col min="17" max="17" width="6.25833333333333" customWidth="1"/>
    <col min="18" max="18" width="9.25" customWidth="1"/>
    <col min="19" max="19" width="5.25833333333333" customWidth="1"/>
    <col min="20" max="20" width="5.375" customWidth="1"/>
    <col min="21" max="23" width="5.25833333333333" customWidth="1"/>
    <col min="24" max="24" width="5.75833333333333" customWidth="1"/>
  </cols>
  <sheetData>
    <row r="1" ht="15.75" customHeight="1" spans="2:2">
      <c r="B1" t="s">
        <v>77</v>
      </c>
    </row>
    <row r="2" ht="22.5" spans="2:24">
      <c r="B2" s="2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4.95" customHeight="1" spans="2:23">
      <c r="B3" s="3" t="s">
        <v>79</v>
      </c>
      <c r="C3" s="3" t="s">
        <v>3016</v>
      </c>
      <c r="D3" s="4"/>
      <c r="E3" s="5"/>
      <c r="F3" s="5"/>
      <c r="G3" s="3" t="s">
        <v>3017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27" customFormat="1" ht="21" customHeight="1" spans="1:24">
      <c r="A4" s="92" t="s">
        <v>423</v>
      </c>
      <c r="B4" s="6" t="s">
        <v>81</v>
      </c>
      <c r="C4" s="7" t="s">
        <v>82</v>
      </c>
      <c r="D4" s="6" t="s">
        <v>83</v>
      </c>
      <c r="E4" s="8" t="s">
        <v>84</v>
      </c>
      <c r="F4" s="6" t="s">
        <v>6</v>
      </c>
      <c r="G4" s="6"/>
      <c r="H4" s="6"/>
      <c r="I4" s="6"/>
      <c r="J4" s="6"/>
      <c r="K4" s="6" t="s">
        <v>85</v>
      </c>
      <c r="L4" s="6"/>
      <c r="M4" s="21" t="s">
        <v>8</v>
      </c>
      <c r="N4" s="22"/>
      <c r="O4" s="22"/>
      <c r="P4" s="22"/>
      <c r="Q4" s="22"/>
      <c r="R4" s="22"/>
      <c r="S4" s="22"/>
      <c r="T4" s="22"/>
      <c r="U4" s="24"/>
      <c r="V4" s="25" t="s">
        <v>424</v>
      </c>
      <c r="W4" s="25"/>
      <c r="X4" s="25" t="s">
        <v>86</v>
      </c>
    </row>
    <row r="5" s="27" customFormat="1" ht="21" customHeight="1" spans="1:24">
      <c r="A5" s="93"/>
      <c r="B5" s="6"/>
      <c r="C5" s="9"/>
      <c r="D5" s="6"/>
      <c r="E5" s="8"/>
      <c r="F5" s="8" t="s">
        <v>87</v>
      </c>
      <c r="G5" s="8" t="s">
        <v>88</v>
      </c>
      <c r="H5" s="8" t="s">
        <v>89</v>
      </c>
      <c r="I5" s="8" t="s">
        <v>90</v>
      </c>
      <c r="J5" s="8" t="s">
        <v>91</v>
      </c>
      <c r="K5" s="6" t="s">
        <v>92</v>
      </c>
      <c r="L5" s="6" t="s">
        <v>93</v>
      </c>
      <c r="M5" s="6" t="s">
        <v>15</v>
      </c>
      <c r="N5" s="6" t="s">
        <v>94</v>
      </c>
      <c r="O5" s="6"/>
      <c r="P5" s="6"/>
      <c r="Q5" s="6"/>
      <c r="R5" s="6"/>
      <c r="S5" s="8" t="s">
        <v>95</v>
      </c>
      <c r="T5" s="8"/>
      <c r="U5" s="8" t="s">
        <v>18</v>
      </c>
      <c r="V5" s="8" t="s">
        <v>19</v>
      </c>
      <c r="W5" s="8" t="s">
        <v>20</v>
      </c>
      <c r="X5" s="25"/>
    </row>
    <row r="6" s="27" customFormat="1" ht="53.25" customHeight="1" spans="1:24">
      <c r="A6" s="94"/>
      <c r="B6" s="6"/>
      <c r="C6" s="10"/>
      <c r="D6" s="6"/>
      <c r="E6" s="8"/>
      <c r="F6" s="8"/>
      <c r="G6" s="8"/>
      <c r="H6" s="8"/>
      <c r="I6" s="8"/>
      <c r="J6" s="8"/>
      <c r="K6" s="6"/>
      <c r="L6" s="6"/>
      <c r="M6" s="6"/>
      <c r="N6" s="8" t="s">
        <v>96</v>
      </c>
      <c r="O6" s="8" t="s">
        <v>97</v>
      </c>
      <c r="P6" s="8" t="s">
        <v>98</v>
      </c>
      <c r="Q6" s="8" t="s">
        <v>99</v>
      </c>
      <c r="R6" s="8" t="s">
        <v>100</v>
      </c>
      <c r="S6" s="8" t="s">
        <v>101</v>
      </c>
      <c r="T6" s="8" t="s">
        <v>100</v>
      </c>
      <c r="U6" s="8"/>
      <c r="V6" s="8"/>
      <c r="W6" s="8"/>
      <c r="X6" s="25"/>
    </row>
    <row r="7" customFormat="1" ht="26.25" customHeight="1" spans="1:24">
      <c r="A7" s="20">
        <v>1</v>
      </c>
      <c r="B7" s="20" t="s">
        <v>3018</v>
      </c>
      <c r="C7" s="592" t="s">
        <v>3019</v>
      </c>
      <c r="D7" s="20">
        <v>13817581160</v>
      </c>
      <c r="E7" s="20"/>
      <c r="F7" s="20"/>
      <c r="G7" s="20">
        <v>90</v>
      </c>
      <c r="H7" s="20"/>
      <c r="I7" s="20"/>
      <c r="J7" s="20"/>
      <c r="K7" s="20"/>
      <c r="L7" s="20"/>
      <c r="M7" s="20"/>
      <c r="N7" s="20">
        <v>13.5</v>
      </c>
      <c r="O7" s="20">
        <v>3.5</v>
      </c>
      <c r="P7" s="20">
        <v>2.5</v>
      </c>
      <c r="Q7" s="23">
        <f>N7*O7*P7</f>
        <v>118.125</v>
      </c>
      <c r="R7" s="23">
        <v>77</v>
      </c>
      <c r="S7" s="20"/>
      <c r="T7" s="20"/>
      <c r="U7" s="20"/>
      <c r="V7" s="20">
        <v>30</v>
      </c>
      <c r="W7" s="20"/>
      <c r="X7" s="20"/>
    </row>
    <row r="8" ht="26.25" customHeight="1" spans="1:24">
      <c r="A8" s="20">
        <v>2</v>
      </c>
      <c r="B8" s="20" t="s">
        <v>3020</v>
      </c>
      <c r="C8" s="592" t="s">
        <v>3021</v>
      </c>
      <c r="D8" s="20">
        <v>13847951871</v>
      </c>
      <c r="E8" s="20"/>
      <c r="F8" s="20"/>
      <c r="G8" s="20">
        <v>20</v>
      </c>
      <c r="H8" s="20"/>
      <c r="I8" s="20"/>
      <c r="J8" s="20"/>
      <c r="K8" s="20"/>
      <c r="L8" s="20"/>
      <c r="M8" s="20"/>
      <c r="N8" s="20">
        <v>15</v>
      </c>
      <c r="O8" s="20">
        <v>3</v>
      </c>
      <c r="P8" s="20">
        <v>2.1</v>
      </c>
      <c r="Q8" s="23">
        <f>N8*O8*P8</f>
        <v>94.5</v>
      </c>
      <c r="R8" s="23">
        <v>61</v>
      </c>
      <c r="S8" s="20"/>
      <c r="T8" s="20"/>
      <c r="U8" s="20"/>
      <c r="V8" s="20"/>
      <c r="W8" s="20">
        <v>20</v>
      </c>
      <c r="X8" s="20"/>
    </row>
    <row r="9" s="28" customFormat="1" ht="26.25" customHeight="1" spans="1:24">
      <c r="A9" s="16" t="s">
        <v>72</v>
      </c>
      <c r="B9" s="17"/>
      <c r="C9" s="17"/>
      <c r="D9" s="18"/>
      <c r="E9" s="19"/>
      <c r="F9" s="19"/>
      <c r="G9" s="19">
        <f>SUM(G7:G8)</f>
        <v>110</v>
      </c>
      <c r="H9" s="19"/>
      <c r="I9" s="19"/>
      <c r="J9" s="19"/>
      <c r="K9" s="19"/>
      <c r="L9" s="19"/>
      <c r="M9" s="19"/>
      <c r="N9" s="19"/>
      <c r="O9" s="19"/>
      <c r="P9" s="19"/>
      <c r="Q9" s="20">
        <f>SUM(Q7:Q8)</f>
        <v>212.625</v>
      </c>
      <c r="R9" s="20">
        <f>SUM(R7:R8)</f>
        <v>138</v>
      </c>
      <c r="S9" s="19"/>
      <c r="T9" s="19"/>
      <c r="U9" s="20"/>
      <c r="V9" s="19"/>
      <c r="W9" s="19"/>
      <c r="X9" s="26"/>
    </row>
    <row r="10" ht="21" customHeight="1" spans="2:2">
      <c r="B10" t="s">
        <v>3022</v>
      </c>
    </row>
    <row r="11" ht="32.25" customHeight="1" spans="2:12">
      <c r="B11" t="s">
        <v>116</v>
      </c>
      <c r="L11" t="s">
        <v>117</v>
      </c>
    </row>
    <row r="12" ht="14.25" spans="2:4">
      <c r="B12" s="95" t="s">
        <v>688</v>
      </c>
      <c r="C12" s="95"/>
      <c r="D12" s="95"/>
    </row>
    <row r="13" ht="14.25" spans="2:4">
      <c r="B13" s="95" t="s">
        <v>689</v>
      </c>
      <c r="C13" s="95"/>
      <c r="D13" s="95"/>
    </row>
  </sheetData>
  <mergeCells count="25">
    <mergeCell ref="B2:X2"/>
    <mergeCell ref="F4:J4"/>
    <mergeCell ref="K4:L4"/>
    <mergeCell ref="M4:U4"/>
    <mergeCell ref="V4:W4"/>
    <mergeCell ref="N5:R5"/>
    <mergeCell ref="S5:T5"/>
    <mergeCell ref="A9:D9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U5:U6"/>
    <mergeCell ref="V5:V6"/>
    <mergeCell ref="W5:W6"/>
    <mergeCell ref="X4:X6"/>
  </mergeCells>
  <dataValidations count="1">
    <dataValidation allowBlank="1" showInputMessage="1" showErrorMessage="1" promptTitle="备注" prompt="填写收储企业类型为其它草畜种时，请在备注中注明具体养殖畜种" sqref="S6:T6"/>
  </dataValidations>
  <pageMargins left="0.279166666666667" right="0.209027777777778" top="0.196527777777778" bottom="0.313888888888889" header="0.196527777777778" footer="0.313888888888889"/>
  <pageSetup paperSize="9" scale="86" orientation="landscape" horizontalDpi="200" verticalDpi="3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workbookViewId="0">
      <selection activeCell="H7" sqref="H7:K15"/>
    </sheetView>
  </sheetViews>
  <sheetFormatPr defaultColWidth="9" defaultRowHeight="13.5"/>
  <cols>
    <col min="1" max="1" width="13.5" customWidth="1"/>
    <col min="2" max="2" width="19" customWidth="1"/>
    <col min="3" max="3" width="15.5" customWidth="1"/>
    <col min="4" max="11" width="5.25833333333333" customWidth="1"/>
    <col min="12" max="12" width="7.75833333333333" customWidth="1"/>
    <col min="13" max="13" width="8.875" customWidth="1"/>
    <col min="14" max="14" width="5.25833333333333" customWidth="1"/>
    <col min="15" max="15" width="6.125" customWidth="1"/>
    <col min="16" max="18" width="5.25833333333333" customWidth="1"/>
    <col min="19" max="19" width="8" customWidth="1"/>
  </cols>
  <sheetData>
    <row r="1" ht="15.75" customHeight="1" spans="1:1">
      <c r="A1" t="s">
        <v>77</v>
      </c>
    </row>
    <row r="2" ht="22.5" spans="1:19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.95" customHeight="1" spans="1:18">
      <c r="A3" s="3" t="s">
        <v>79</v>
      </c>
      <c r="B3" s="3"/>
      <c r="C3" s="78" t="s">
        <v>2</v>
      </c>
      <c r="D3" s="5"/>
      <c r="E3" s="5"/>
      <c r="F3" s="3" t="s">
        <v>80</v>
      </c>
      <c r="G3" s="5"/>
      <c r="H3" s="79"/>
      <c r="I3" s="79"/>
      <c r="J3" s="5"/>
      <c r="K3" s="5"/>
      <c r="L3" s="5"/>
      <c r="M3" s="5"/>
      <c r="N3" s="5"/>
      <c r="O3" s="5"/>
      <c r="P3" s="5"/>
      <c r="Q3" s="5"/>
      <c r="R3" s="5"/>
    </row>
    <row r="4" s="27" customFormat="1" ht="21" customHeight="1" spans="1:19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21" t="s">
        <v>8</v>
      </c>
      <c r="I4" s="22"/>
      <c r="J4" s="22"/>
      <c r="K4" s="22"/>
      <c r="L4" s="22"/>
      <c r="M4" s="22"/>
      <c r="N4" s="22"/>
      <c r="O4" s="22"/>
      <c r="P4" s="24"/>
      <c r="Q4" s="25" t="s">
        <v>9</v>
      </c>
      <c r="R4" s="25"/>
      <c r="S4" s="25" t="s">
        <v>86</v>
      </c>
    </row>
    <row r="5" s="27" customFormat="1" ht="21" customHeight="1" spans="1:19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6" t="s">
        <v>15</v>
      </c>
      <c r="I5" s="6" t="s">
        <v>94</v>
      </c>
      <c r="J5" s="6"/>
      <c r="K5" s="6"/>
      <c r="L5" s="6"/>
      <c r="M5" s="6"/>
      <c r="N5" s="8" t="s">
        <v>95</v>
      </c>
      <c r="O5" s="8"/>
      <c r="P5" s="8" t="s">
        <v>18</v>
      </c>
      <c r="Q5" s="8" t="s">
        <v>19</v>
      </c>
      <c r="R5" s="8" t="s">
        <v>20</v>
      </c>
      <c r="S5" s="25"/>
    </row>
    <row r="6" s="27" customFormat="1" ht="53.25" customHeight="1" spans="1:19">
      <c r="A6" s="6"/>
      <c r="B6" s="10"/>
      <c r="C6" s="6"/>
      <c r="D6" s="8"/>
      <c r="E6" s="8"/>
      <c r="F6" s="8"/>
      <c r="G6" s="8"/>
      <c r="H6" s="6"/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  <c r="N6" s="8" t="s">
        <v>101</v>
      </c>
      <c r="O6" s="8" t="s">
        <v>100</v>
      </c>
      <c r="P6" s="8"/>
      <c r="Q6" s="8"/>
      <c r="R6" s="8"/>
      <c r="S6" s="25"/>
    </row>
    <row r="7" ht="26.25" customHeight="1" spans="1:19">
      <c r="A7" s="80" t="s">
        <v>3023</v>
      </c>
      <c r="B7" s="81" t="s">
        <v>3024</v>
      </c>
      <c r="C7" s="20">
        <v>15148756308</v>
      </c>
      <c r="D7" s="80" t="s">
        <v>104</v>
      </c>
      <c r="E7" s="20"/>
      <c r="F7" s="20">
        <v>29</v>
      </c>
      <c r="G7" s="20"/>
      <c r="H7" s="20"/>
      <c r="I7" s="20">
        <v>17</v>
      </c>
      <c r="J7" s="20">
        <v>3</v>
      </c>
      <c r="K7" s="20">
        <v>2.6</v>
      </c>
      <c r="L7" s="23">
        <f>I7*J7*K7</f>
        <v>132.6</v>
      </c>
      <c r="M7" s="23">
        <f>L7*0.65</f>
        <v>86.19</v>
      </c>
      <c r="N7" s="20"/>
      <c r="O7" s="20"/>
      <c r="P7" s="20"/>
      <c r="Q7" s="20">
        <v>26</v>
      </c>
      <c r="R7" s="20"/>
      <c r="S7" s="80" t="s">
        <v>1681</v>
      </c>
    </row>
    <row r="8" ht="26.25" customHeight="1" spans="1:19">
      <c r="A8" s="80" t="s">
        <v>3025</v>
      </c>
      <c r="B8" s="81" t="s">
        <v>3026</v>
      </c>
      <c r="C8" s="20">
        <v>15540517766</v>
      </c>
      <c r="D8" s="80" t="s">
        <v>104</v>
      </c>
      <c r="E8" s="20"/>
      <c r="F8" s="20">
        <v>30</v>
      </c>
      <c r="G8" s="20"/>
      <c r="H8" s="20"/>
      <c r="I8" s="20">
        <v>11</v>
      </c>
      <c r="J8" s="20">
        <v>3</v>
      </c>
      <c r="K8" s="20">
        <v>2.5</v>
      </c>
      <c r="L8" s="23">
        <f t="shared" ref="L8:L47" si="0">I8*J8*K8</f>
        <v>82.5</v>
      </c>
      <c r="M8" s="23">
        <f t="shared" ref="M8:M47" si="1">L8*0.65</f>
        <v>53.625</v>
      </c>
      <c r="N8" s="20"/>
      <c r="O8" s="20"/>
      <c r="P8" s="20"/>
      <c r="Q8" s="20">
        <v>15</v>
      </c>
      <c r="R8" s="20"/>
      <c r="S8" s="80" t="s">
        <v>1681</v>
      </c>
    </row>
    <row r="9" ht="26.25" customHeight="1" spans="1:19">
      <c r="A9" s="80" t="s">
        <v>3027</v>
      </c>
      <c r="B9" s="82" t="s">
        <v>3028</v>
      </c>
      <c r="C9" s="20">
        <v>18747343799</v>
      </c>
      <c r="D9" s="80" t="s">
        <v>104</v>
      </c>
      <c r="E9" s="20"/>
      <c r="F9" s="20">
        <v>30</v>
      </c>
      <c r="G9" s="20"/>
      <c r="H9" s="20"/>
      <c r="I9" s="20">
        <v>19</v>
      </c>
      <c r="J9" s="20">
        <v>3.5</v>
      </c>
      <c r="K9" s="20">
        <v>2.4</v>
      </c>
      <c r="L9" s="23">
        <f t="shared" si="0"/>
        <v>159.6</v>
      </c>
      <c r="M9" s="23">
        <f t="shared" si="1"/>
        <v>103.74</v>
      </c>
      <c r="N9" s="20"/>
      <c r="O9" s="20"/>
      <c r="P9" s="20"/>
      <c r="Q9" s="20">
        <v>50</v>
      </c>
      <c r="R9" s="20"/>
      <c r="S9" s="80" t="s">
        <v>1681</v>
      </c>
    </row>
    <row r="10" ht="26.25" customHeight="1" spans="1:19">
      <c r="A10" s="80" t="s">
        <v>3029</v>
      </c>
      <c r="B10" s="82" t="s">
        <v>3030</v>
      </c>
      <c r="C10" s="20">
        <v>17647537738</v>
      </c>
      <c r="D10" s="80" t="s">
        <v>104</v>
      </c>
      <c r="E10" s="20"/>
      <c r="F10" s="20">
        <v>27</v>
      </c>
      <c r="G10" s="20"/>
      <c r="H10" s="20"/>
      <c r="I10" s="20">
        <v>10</v>
      </c>
      <c r="J10" s="20">
        <v>4</v>
      </c>
      <c r="K10" s="20">
        <v>2.6</v>
      </c>
      <c r="L10" s="23">
        <f t="shared" si="0"/>
        <v>104</v>
      </c>
      <c r="M10" s="23">
        <f t="shared" si="1"/>
        <v>67.6</v>
      </c>
      <c r="N10" s="20"/>
      <c r="O10" s="20"/>
      <c r="P10" s="20"/>
      <c r="Q10" s="20">
        <v>16</v>
      </c>
      <c r="R10" s="20"/>
      <c r="S10" s="80" t="s">
        <v>1681</v>
      </c>
    </row>
    <row r="11" ht="26.25" customHeight="1" spans="1:19">
      <c r="A11" s="80" t="s">
        <v>3031</v>
      </c>
      <c r="B11" s="82" t="s">
        <v>3032</v>
      </c>
      <c r="C11" s="20">
        <v>13294850487</v>
      </c>
      <c r="D11" s="80" t="s">
        <v>104</v>
      </c>
      <c r="E11" s="20"/>
      <c r="F11" s="20">
        <v>25</v>
      </c>
      <c r="G11" s="20"/>
      <c r="H11" s="20"/>
      <c r="I11" s="20">
        <v>8</v>
      </c>
      <c r="J11" s="20">
        <v>3</v>
      </c>
      <c r="K11" s="20">
        <v>2.6</v>
      </c>
      <c r="L11" s="23">
        <f t="shared" si="0"/>
        <v>62.4</v>
      </c>
      <c r="M11" s="23">
        <f t="shared" si="1"/>
        <v>40.56</v>
      </c>
      <c r="N11" s="20"/>
      <c r="O11" s="20"/>
      <c r="P11" s="20"/>
      <c r="Q11" s="20">
        <v>13</v>
      </c>
      <c r="R11" s="20"/>
      <c r="S11" s="80" t="s">
        <v>1681</v>
      </c>
    </row>
    <row r="12" ht="26.25" customHeight="1" spans="1:19">
      <c r="A12" s="80" t="s">
        <v>3033</v>
      </c>
      <c r="B12" s="82" t="s">
        <v>3034</v>
      </c>
      <c r="C12" s="20">
        <v>15894852991</v>
      </c>
      <c r="D12" s="80" t="s">
        <v>104</v>
      </c>
      <c r="E12" s="20"/>
      <c r="F12" s="20">
        <v>7</v>
      </c>
      <c r="G12" s="20"/>
      <c r="H12" s="20"/>
      <c r="I12" s="20">
        <v>7</v>
      </c>
      <c r="J12" s="20">
        <v>3</v>
      </c>
      <c r="K12" s="20">
        <v>2.6</v>
      </c>
      <c r="L12" s="23">
        <f t="shared" si="0"/>
        <v>54.6</v>
      </c>
      <c r="M12" s="23">
        <f t="shared" si="1"/>
        <v>35.49</v>
      </c>
      <c r="N12" s="20"/>
      <c r="O12" s="20"/>
      <c r="P12" s="20"/>
      <c r="Q12" s="20">
        <v>10</v>
      </c>
      <c r="R12" s="20"/>
      <c r="S12" s="80" t="s">
        <v>1681</v>
      </c>
    </row>
    <row r="13" ht="26.25" customHeight="1" spans="1:19">
      <c r="A13" s="80" t="s">
        <v>3035</v>
      </c>
      <c r="B13" s="83" t="s">
        <v>3036</v>
      </c>
      <c r="C13" s="20">
        <v>15134721043</v>
      </c>
      <c r="D13" s="80" t="s">
        <v>104</v>
      </c>
      <c r="E13" s="20"/>
      <c r="F13" s="20">
        <v>8</v>
      </c>
      <c r="G13" s="20"/>
      <c r="H13" s="20"/>
      <c r="I13" s="20">
        <v>8</v>
      </c>
      <c r="J13" s="20">
        <v>3</v>
      </c>
      <c r="K13" s="20">
        <v>2.5</v>
      </c>
      <c r="L13" s="23">
        <f t="shared" si="0"/>
        <v>60</v>
      </c>
      <c r="M13" s="23">
        <f t="shared" si="1"/>
        <v>39</v>
      </c>
      <c r="N13" s="20"/>
      <c r="O13" s="20"/>
      <c r="P13" s="20"/>
      <c r="Q13" s="20">
        <v>10</v>
      </c>
      <c r="R13" s="20"/>
      <c r="S13" s="80" t="s">
        <v>1681</v>
      </c>
    </row>
    <row r="14" ht="26.25" customHeight="1" spans="1:19">
      <c r="A14" s="80" t="s">
        <v>3037</v>
      </c>
      <c r="B14" s="83" t="s">
        <v>3038</v>
      </c>
      <c r="C14" s="20">
        <v>15149953873</v>
      </c>
      <c r="D14" s="80" t="s">
        <v>104</v>
      </c>
      <c r="E14" s="20"/>
      <c r="F14" s="20">
        <v>8</v>
      </c>
      <c r="G14" s="20"/>
      <c r="H14" s="20"/>
      <c r="I14" s="20">
        <v>10</v>
      </c>
      <c r="J14" s="20">
        <v>3</v>
      </c>
      <c r="K14" s="20">
        <v>2.4</v>
      </c>
      <c r="L14" s="23">
        <f t="shared" si="0"/>
        <v>72</v>
      </c>
      <c r="M14" s="23">
        <f t="shared" si="1"/>
        <v>46.8</v>
      </c>
      <c r="N14" s="20"/>
      <c r="O14" s="20"/>
      <c r="P14" s="20"/>
      <c r="Q14" s="20">
        <v>12</v>
      </c>
      <c r="R14" s="20"/>
      <c r="S14" s="80" t="s">
        <v>1681</v>
      </c>
    </row>
    <row r="15" ht="26.25" customHeight="1" spans="1:19">
      <c r="A15" s="80" t="s">
        <v>3039</v>
      </c>
      <c r="B15" s="82" t="s">
        <v>3040</v>
      </c>
      <c r="C15" s="20">
        <v>13948142584</v>
      </c>
      <c r="D15" s="80" t="s">
        <v>104</v>
      </c>
      <c r="E15" s="20"/>
      <c r="F15" s="20">
        <v>38</v>
      </c>
      <c r="G15" s="20"/>
      <c r="H15" s="20"/>
      <c r="I15" s="20">
        <v>17</v>
      </c>
      <c r="J15" s="20">
        <v>2</v>
      </c>
      <c r="K15" s="20">
        <v>2.6</v>
      </c>
      <c r="L15" s="23">
        <f t="shared" si="0"/>
        <v>88.4</v>
      </c>
      <c r="M15" s="23">
        <f t="shared" si="1"/>
        <v>57.46</v>
      </c>
      <c r="N15" s="20"/>
      <c r="O15" s="20"/>
      <c r="P15" s="20"/>
      <c r="Q15" s="20">
        <v>15</v>
      </c>
      <c r="R15" s="20"/>
      <c r="S15" s="80" t="s">
        <v>1681</v>
      </c>
    </row>
    <row r="16" ht="26.25" customHeight="1" spans="1:19">
      <c r="A16" s="80" t="s">
        <v>3041</v>
      </c>
      <c r="B16" s="83" t="s">
        <v>3042</v>
      </c>
      <c r="C16" s="20">
        <v>15848770047</v>
      </c>
      <c r="D16" s="80" t="s">
        <v>104</v>
      </c>
      <c r="E16" s="20"/>
      <c r="F16" s="20">
        <v>13</v>
      </c>
      <c r="G16" s="20"/>
      <c r="H16" s="20"/>
      <c r="I16" s="20">
        <v>10</v>
      </c>
      <c r="J16" s="20">
        <v>3</v>
      </c>
      <c r="K16" s="20">
        <v>2.4</v>
      </c>
      <c r="L16" s="23">
        <f t="shared" si="0"/>
        <v>72</v>
      </c>
      <c r="M16" s="23">
        <f t="shared" si="1"/>
        <v>46.8</v>
      </c>
      <c r="N16" s="20"/>
      <c r="O16" s="20"/>
      <c r="P16" s="20"/>
      <c r="Q16" s="20">
        <v>12</v>
      </c>
      <c r="R16" s="20"/>
      <c r="S16" s="80" t="s">
        <v>1681</v>
      </c>
    </row>
    <row r="17" ht="26.25" customHeight="1" spans="1:19">
      <c r="A17" s="80" t="s">
        <v>3043</v>
      </c>
      <c r="B17" s="82" t="s">
        <v>3044</v>
      </c>
      <c r="C17" s="20">
        <v>18547527066</v>
      </c>
      <c r="D17" s="80" t="s">
        <v>104</v>
      </c>
      <c r="E17" s="20"/>
      <c r="F17" s="20">
        <v>15</v>
      </c>
      <c r="G17" s="20">
        <v>15</v>
      </c>
      <c r="H17" s="20"/>
      <c r="I17" s="20">
        <v>6</v>
      </c>
      <c r="J17" s="20">
        <v>3</v>
      </c>
      <c r="K17" s="20">
        <v>2.5</v>
      </c>
      <c r="L17" s="23">
        <f t="shared" si="0"/>
        <v>45</v>
      </c>
      <c r="M17" s="23">
        <f t="shared" si="1"/>
        <v>29.25</v>
      </c>
      <c r="N17" s="20"/>
      <c r="O17" s="20"/>
      <c r="P17" s="20"/>
      <c r="Q17" s="20">
        <v>10</v>
      </c>
      <c r="R17" s="20"/>
      <c r="S17" s="80" t="s">
        <v>1681</v>
      </c>
    </row>
    <row r="18" ht="26.25" customHeight="1" spans="1:19">
      <c r="A18" s="80" t="s">
        <v>3045</v>
      </c>
      <c r="B18" s="83" t="s">
        <v>3046</v>
      </c>
      <c r="C18" s="20">
        <v>15134782148</v>
      </c>
      <c r="D18" s="80" t="s">
        <v>104</v>
      </c>
      <c r="E18" s="20"/>
      <c r="F18" s="20">
        <v>26</v>
      </c>
      <c r="G18" s="20"/>
      <c r="H18" s="20"/>
      <c r="I18" s="20">
        <v>15</v>
      </c>
      <c r="J18" s="20">
        <v>4</v>
      </c>
      <c r="K18" s="20">
        <v>2.4</v>
      </c>
      <c r="L18" s="23">
        <f t="shared" si="0"/>
        <v>144</v>
      </c>
      <c r="M18" s="23">
        <f t="shared" si="1"/>
        <v>93.6</v>
      </c>
      <c r="N18" s="20"/>
      <c r="O18" s="20"/>
      <c r="P18" s="20"/>
      <c r="Q18" s="20">
        <v>27</v>
      </c>
      <c r="R18" s="20"/>
      <c r="S18" s="80" t="s">
        <v>1681</v>
      </c>
    </row>
    <row r="19" ht="26.25" customHeight="1" spans="1:19">
      <c r="A19" s="80" t="s">
        <v>3047</v>
      </c>
      <c r="B19" s="82" t="s">
        <v>3048</v>
      </c>
      <c r="C19" s="20">
        <v>15004904723</v>
      </c>
      <c r="D19" s="80" t="s">
        <v>104</v>
      </c>
      <c r="E19" s="20"/>
      <c r="F19" s="20">
        <v>29</v>
      </c>
      <c r="G19" s="20"/>
      <c r="H19" s="20"/>
      <c r="I19" s="20">
        <v>10</v>
      </c>
      <c r="J19" s="20">
        <v>3</v>
      </c>
      <c r="K19" s="20">
        <v>2</v>
      </c>
      <c r="L19" s="23">
        <f t="shared" si="0"/>
        <v>60</v>
      </c>
      <c r="M19" s="23">
        <f t="shared" si="1"/>
        <v>39</v>
      </c>
      <c r="N19" s="20"/>
      <c r="O19" s="20"/>
      <c r="P19" s="20"/>
      <c r="Q19" s="20">
        <v>10</v>
      </c>
      <c r="R19" s="20"/>
      <c r="S19" s="80" t="s">
        <v>1681</v>
      </c>
    </row>
    <row r="20" ht="26.25" customHeight="1" spans="1:19">
      <c r="A20" s="80" t="s">
        <v>3049</v>
      </c>
      <c r="B20" s="84" t="s">
        <v>3050</v>
      </c>
      <c r="C20" s="20">
        <v>13789651873</v>
      </c>
      <c r="D20" s="80" t="s">
        <v>104</v>
      </c>
      <c r="E20" s="20"/>
      <c r="F20" s="20">
        <v>29</v>
      </c>
      <c r="G20" s="20"/>
      <c r="H20" s="20"/>
      <c r="I20" s="20">
        <v>8</v>
      </c>
      <c r="J20" s="20">
        <v>2.8</v>
      </c>
      <c r="K20" s="20">
        <v>2.4</v>
      </c>
      <c r="L20" s="23">
        <f t="shared" si="0"/>
        <v>53.76</v>
      </c>
      <c r="M20" s="23">
        <f t="shared" si="1"/>
        <v>34.944</v>
      </c>
      <c r="N20" s="20"/>
      <c r="O20" s="20"/>
      <c r="P20" s="20"/>
      <c r="Q20" s="20">
        <v>10</v>
      </c>
      <c r="R20" s="20"/>
      <c r="S20" s="80" t="s">
        <v>1681</v>
      </c>
    </row>
    <row r="21" ht="26.25" customHeight="1" spans="1:19">
      <c r="A21" s="80" t="s">
        <v>3051</v>
      </c>
      <c r="B21" s="81" t="s">
        <v>3052</v>
      </c>
      <c r="C21" s="20">
        <v>15004927172</v>
      </c>
      <c r="D21" s="80" t="s">
        <v>104</v>
      </c>
      <c r="E21" s="20"/>
      <c r="F21" s="20">
        <v>35</v>
      </c>
      <c r="G21" s="20"/>
      <c r="H21" s="20"/>
      <c r="I21" s="20">
        <v>9</v>
      </c>
      <c r="J21" s="20">
        <v>2.8</v>
      </c>
      <c r="K21" s="20">
        <v>2.3</v>
      </c>
      <c r="L21" s="23">
        <f t="shared" si="0"/>
        <v>57.96</v>
      </c>
      <c r="M21" s="23">
        <f t="shared" si="1"/>
        <v>37.674</v>
      </c>
      <c r="N21" s="20"/>
      <c r="O21" s="20"/>
      <c r="P21" s="20"/>
      <c r="Q21" s="20">
        <v>10</v>
      </c>
      <c r="R21" s="20"/>
      <c r="S21" s="80" t="s">
        <v>1681</v>
      </c>
    </row>
    <row r="22" ht="26.25" customHeight="1" spans="1:19">
      <c r="A22" s="80" t="s">
        <v>3053</v>
      </c>
      <c r="B22" s="82" t="s">
        <v>3054</v>
      </c>
      <c r="C22" s="20">
        <v>15847549306</v>
      </c>
      <c r="D22" s="80" t="s">
        <v>104</v>
      </c>
      <c r="E22" s="20"/>
      <c r="F22" s="20">
        <v>45</v>
      </c>
      <c r="G22" s="20"/>
      <c r="H22" s="20"/>
      <c r="I22" s="20">
        <v>21</v>
      </c>
      <c r="J22" s="20">
        <v>3</v>
      </c>
      <c r="K22" s="20">
        <v>2.5</v>
      </c>
      <c r="L22" s="23">
        <f t="shared" si="0"/>
        <v>157.5</v>
      </c>
      <c r="M22" s="23">
        <f t="shared" si="1"/>
        <v>102.375</v>
      </c>
      <c r="N22" s="20"/>
      <c r="O22" s="20"/>
      <c r="P22" s="20"/>
      <c r="Q22" s="20">
        <v>50</v>
      </c>
      <c r="R22" s="20"/>
      <c r="S22" s="80" t="s">
        <v>1681</v>
      </c>
    </row>
    <row r="23" ht="26.25" customHeight="1" spans="1:19">
      <c r="A23" s="80" t="s">
        <v>3055</v>
      </c>
      <c r="B23" s="84" t="s">
        <v>3056</v>
      </c>
      <c r="C23" s="20">
        <v>15048542148</v>
      </c>
      <c r="D23" s="80" t="s">
        <v>104</v>
      </c>
      <c r="E23" s="20"/>
      <c r="F23" s="20">
        <v>19</v>
      </c>
      <c r="G23" s="20"/>
      <c r="H23" s="20"/>
      <c r="I23" s="20">
        <v>8</v>
      </c>
      <c r="J23" s="20">
        <v>2.5</v>
      </c>
      <c r="K23" s="20">
        <v>2.2</v>
      </c>
      <c r="L23" s="23">
        <f t="shared" si="0"/>
        <v>44</v>
      </c>
      <c r="M23" s="23">
        <f t="shared" si="1"/>
        <v>28.6</v>
      </c>
      <c r="N23" s="20"/>
      <c r="O23" s="20"/>
      <c r="P23" s="20"/>
      <c r="Q23" s="20">
        <v>10</v>
      </c>
      <c r="R23" s="20"/>
      <c r="S23" s="80" t="s">
        <v>1681</v>
      </c>
    </row>
    <row r="24" ht="26.25" customHeight="1" spans="1:19">
      <c r="A24" s="80" t="s">
        <v>3057</v>
      </c>
      <c r="B24" s="81" t="s">
        <v>3058</v>
      </c>
      <c r="C24" s="85" t="s">
        <v>3059</v>
      </c>
      <c r="D24" s="80" t="s">
        <v>104</v>
      </c>
      <c r="E24" s="20"/>
      <c r="F24" s="20">
        <v>29</v>
      </c>
      <c r="G24" s="20"/>
      <c r="H24" s="20"/>
      <c r="I24" s="20">
        <v>10</v>
      </c>
      <c r="J24" s="20">
        <v>2.9</v>
      </c>
      <c r="K24" s="20">
        <v>2.2</v>
      </c>
      <c r="L24" s="23">
        <f t="shared" si="0"/>
        <v>63.8</v>
      </c>
      <c r="M24" s="23">
        <f t="shared" si="1"/>
        <v>41.47</v>
      </c>
      <c r="N24" s="20"/>
      <c r="O24" s="20"/>
      <c r="P24" s="20"/>
      <c r="Q24" s="20">
        <v>12</v>
      </c>
      <c r="R24" s="20"/>
      <c r="S24" s="80" t="s">
        <v>1681</v>
      </c>
    </row>
    <row r="25" ht="26.25" customHeight="1" spans="1:19">
      <c r="A25" s="80" t="s">
        <v>3060</v>
      </c>
      <c r="B25" s="82" t="s">
        <v>3061</v>
      </c>
      <c r="C25" s="20">
        <v>15849593036</v>
      </c>
      <c r="D25" s="80" t="s">
        <v>104</v>
      </c>
      <c r="E25" s="20"/>
      <c r="F25" s="20">
        <v>38</v>
      </c>
      <c r="G25" s="20"/>
      <c r="H25" s="20"/>
      <c r="I25" s="20">
        <v>20</v>
      </c>
      <c r="J25" s="20">
        <v>3</v>
      </c>
      <c r="K25" s="20">
        <v>2.6</v>
      </c>
      <c r="L25" s="23">
        <f t="shared" si="0"/>
        <v>156</v>
      </c>
      <c r="M25" s="23">
        <f t="shared" si="1"/>
        <v>101.4</v>
      </c>
      <c r="N25" s="20"/>
      <c r="O25" s="20"/>
      <c r="P25" s="20"/>
      <c r="Q25" s="20">
        <v>50</v>
      </c>
      <c r="R25" s="20"/>
      <c r="S25" s="80" t="s">
        <v>1681</v>
      </c>
    </row>
    <row r="26" ht="26.25" customHeight="1" spans="1:19">
      <c r="A26" s="80" t="s">
        <v>3062</v>
      </c>
      <c r="B26" s="82" t="s">
        <v>3063</v>
      </c>
      <c r="C26" s="20">
        <v>17547523118</v>
      </c>
      <c r="D26" s="80" t="s">
        <v>104</v>
      </c>
      <c r="E26" s="20"/>
      <c r="F26" s="20">
        <v>20</v>
      </c>
      <c r="G26" s="20"/>
      <c r="H26" s="20"/>
      <c r="I26" s="20">
        <v>14</v>
      </c>
      <c r="J26" s="20">
        <v>4</v>
      </c>
      <c r="K26" s="20">
        <v>2</v>
      </c>
      <c r="L26" s="23">
        <f t="shared" si="0"/>
        <v>112</v>
      </c>
      <c r="M26" s="23">
        <f t="shared" si="1"/>
        <v>72.8</v>
      </c>
      <c r="N26" s="20"/>
      <c r="O26" s="20"/>
      <c r="P26" s="20"/>
      <c r="Q26" s="20">
        <v>30</v>
      </c>
      <c r="R26" s="20"/>
      <c r="S26" s="80" t="s">
        <v>1681</v>
      </c>
    </row>
    <row r="27" ht="26.25" customHeight="1" spans="1:19">
      <c r="A27" s="80" t="s">
        <v>3064</v>
      </c>
      <c r="B27" s="82" t="s">
        <v>3065</v>
      </c>
      <c r="C27" s="20">
        <v>13020496377</v>
      </c>
      <c r="D27" s="80" t="s">
        <v>104</v>
      </c>
      <c r="E27" s="20"/>
      <c r="F27" s="20">
        <v>12</v>
      </c>
      <c r="G27" s="20"/>
      <c r="H27" s="20"/>
      <c r="I27" s="20">
        <v>10</v>
      </c>
      <c r="J27" s="20">
        <v>3</v>
      </c>
      <c r="K27" s="20">
        <v>2.6</v>
      </c>
      <c r="L27" s="23">
        <f t="shared" si="0"/>
        <v>78</v>
      </c>
      <c r="M27" s="23">
        <f t="shared" si="1"/>
        <v>50.7</v>
      </c>
      <c r="N27" s="20"/>
      <c r="O27" s="20"/>
      <c r="P27" s="20"/>
      <c r="Q27" s="20">
        <v>25</v>
      </c>
      <c r="R27" s="20"/>
      <c r="S27" s="80" t="s">
        <v>1681</v>
      </c>
    </row>
    <row r="28" ht="26.25" customHeight="1" spans="1:19">
      <c r="A28" s="80" t="s">
        <v>3066</v>
      </c>
      <c r="B28" s="82" t="s">
        <v>3067</v>
      </c>
      <c r="C28" s="20">
        <v>15547513181</v>
      </c>
      <c r="D28" s="80" t="s">
        <v>104</v>
      </c>
      <c r="E28" s="20"/>
      <c r="F28" s="20">
        <v>13</v>
      </c>
      <c r="G28" s="20"/>
      <c r="H28" s="20"/>
      <c r="I28" s="20">
        <v>10</v>
      </c>
      <c r="J28" s="20">
        <v>2.5</v>
      </c>
      <c r="K28" s="20">
        <v>2</v>
      </c>
      <c r="L28" s="23">
        <f t="shared" si="0"/>
        <v>50</v>
      </c>
      <c r="M28" s="23">
        <f t="shared" si="1"/>
        <v>32.5</v>
      </c>
      <c r="N28" s="20"/>
      <c r="O28" s="20"/>
      <c r="P28" s="20"/>
      <c r="Q28" s="20">
        <v>20</v>
      </c>
      <c r="R28" s="20"/>
      <c r="S28" s="80" t="s">
        <v>1681</v>
      </c>
    </row>
    <row r="29" ht="26.25" customHeight="1" spans="1:19">
      <c r="A29" s="80" t="s">
        <v>684</v>
      </c>
      <c r="B29" s="82" t="s">
        <v>3068</v>
      </c>
      <c r="C29" s="20">
        <v>15114794701</v>
      </c>
      <c r="D29" s="80" t="s">
        <v>104</v>
      </c>
      <c r="E29" s="20"/>
      <c r="F29" s="20">
        <v>21</v>
      </c>
      <c r="G29" s="20"/>
      <c r="H29" s="20"/>
      <c r="I29" s="20">
        <v>10</v>
      </c>
      <c r="J29" s="20">
        <v>3</v>
      </c>
      <c r="K29" s="20">
        <v>2.6</v>
      </c>
      <c r="L29" s="23">
        <f t="shared" si="0"/>
        <v>78</v>
      </c>
      <c r="M29" s="23">
        <f t="shared" si="1"/>
        <v>50.7</v>
      </c>
      <c r="N29" s="20"/>
      <c r="O29" s="20"/>
      <c r="P29" s="20"/>
      <c r="Q29" s="20">
        <v>25</v>
      </c>
      <c r="R29" s="20"/>
      <c r="S29" s="80" t="s">
        <v>1681</v>
      </c>
    </row>
    <row r="30" ht="26.25" customHeight="1" spans="1:19">
      <c r="A30" s="80" t="s">
        <v>3069</v>
      </c>
      <c r="B30" s="82" t="s">
        <v>3070</v>
      </c>
      <c r="C30" s="20">
        <v>15947457247</v>
      </c>
      <c r="D30" s="80" t="s">
        <v>104</v>
      </c>
      <c r="E30" s="20"/>
      <c r="F30" s="20">
        <v>22</v>
      </c>
      <c r="G30" s="20"/>
      <c r="H30" s="20"/>
      <c r="I30" s="20">
        <v>15</v>
      </c>
      <c r="J30" s="20">
        <v>3</v>
      </c>
      <c r="K30" s="20">
        <v>2.4</v>
      </c>
      <c r="L30" s="23">
        <f t="shared" si="0"/>
        <v>108</v>
      </c>
      <c r="M30" s="23">
        <f t="shared" si="1"/>
        <v>70.2</v>
      </c>
      <c r="N30" s="20"/>
      <c r="O30" s="20"/>
      <c r="P30" s="20"/>
      <c r="Q30" s="20">
        <v>30</v>
      </c>
      <c r="R30" s="20"/>
      <c r="S30" s="80" t="s">
        <v>1681</v>
      </c>
    </row>
    <row r="31" ht="26.25" customHeight="1" spans="1:19">
      <c r="A31" s="80" t="s">
        <v>3071</v>
      </c>
      <c r="B31" s="83" t="s">
        <v>3072</v>
      </c>
      <c r="C31" s="20">
        <v>15004908063</v>
      </c>
      <c r="D31" s="80" t="s">
        <v>104</v>
      </c>
      <c r="E31" s="20"/>
      <c r="F31" s="20">
        <v>29</v>
      </c>
      <c r="G31" s="20"/>
      <c r="H31" s="20"/>
      <c r="I31" s="20">
        <v>18</v>
      </c>
      <c r="J31" s="20">
        <v>3</v>
      </c>
      <c r="K31" s="20">
        <v>2.3</v>
      </c>
      <c r="L31" s="23">
        <f t="shared" si="0"/>
        <v>124.2</v>
      </c>
      <c r="M31" s="23">
        <f t="shared" si="1"/>
        <v>80.73</v>
      </c>
      <c r="N31" s="20"/>
      <c r="O31" s="20"/>
      <c r="P31" s="20"/>
      <c r="Q31" s="20">
        <v>31</v>
      </c>
      <c r="R31" s="20"/>
      <c r="S31" s="80" t="s">
        <v>1681</v>
      </c>
    </row>
    <row r="32" ht="26.25" customHeight="1" spans="1:19">
      <c r="A32" s="80" t="s">
        <v>3073</v>
      </c>
      <c r="B32" s="82" t="s">
        <v>3074</v>
      </c>
      <c r="C32" s="20">
        <v>13948149815</v>
      </c>
      <c r="D32" s="80" t="s">
        <v>104</v>
      </c>
      <c r="E32" s="20"/>
      <c r="F32" s="20">
        <v>50</v>
      </c>
      <c r="G32" s="20"/>
      <c r="H32" s="20"/>
      <c r="I32" s="20">
        <v>13</v>
      </c>
      <c r="J32" s="20">
        <v>3</v>
      </c>
      <c r="K32" s="20">
        <v>2.6</v>
      </c>
      <c r="L32" s="23">
        <f t="shared" si="0"/>
        <v>101.4</v>
      </c>
      <c r="M32" s="23">
        <f t="shared" si="1"/>
        <v>65.91</v>
      </c>
      <c r="N32" s="20"/>
      <c r="O32" s="20"/>
      <c r="P32" s="20"/>
      <c r="Q32" s="20">
        <v>30</v>
      </c>
      <c r="R32" s="20"/>
      <c r="S32" s="80" t="s">
        <v>1681</v>
      </c>
    </row>
    <row r="33" ht="26.25" customHeight="1" spans="1:19">
      <c r="A33" s="80" t="s">
        <v>3075</v>
      </c>
      <c r="B33" s="81" t="s">
        <v>3076</v>
      </c>
      <c r="C33" s="20">
        <v>13848052459</v>
      </c>
      <c r="D33" s="80" t="s">
        <v>104</v>
      </c>
      <c r="E33" s="20"/>
      <c r="F33" s="20">
        <v>50</v>
      </c>
      <c r="G33" s="20"/>
      <c r="H33" s="20"/>
      <c r="I33" s="20">
        <v>10</v>
      </c>
      <c r="J33" s="20">
        <v>4</v>
      </c>
      <c r="K33" s="20">
        <v>2.6</v>
      </c>
      <c r="L33" s="23">
        <f t="shared" si="0"/>
        <v>104</v>
      </c>
      <c r="M33" s="23">
        <f t="shared" si="1"/>
        <v>67.6</v>
      </c>
      <c r="N33" s="20"/>
      <c r="O33" s="20"/>
      <c r="P33" s="20"/>
      <c r="Q33" s="20">
        <v>30</v>
      </c>
      <c r="R33" s="20"/>
      <c r="S33" s="80" t="s">
        <v>1681</v>
      </c>
    </row>
    <row r="34" ht="26.25" customHeight="1" spans="1:19">
      <c r="A34" s="80" t="s">
        <v>3077</v>
      </c>
      <c r="B34" s="81" t="s">
        <v>3078</v>
      </c>
      <c r="C34" s="20">
        <v>13404859275</v>
      </c>
      <c r="D34" s="80" t="s">
        <v>104</v>
      </c>
      <c r="E34" s="20"/>
      <c r="F34" s="20">
        <v>23</v>
      </c>
      <c r="G34" s="20"/>
      <c r="H34" s="20"/>
      <c r="I34" s="20">
        <v>13</v>
      </c>
      <c r="J34" s="20">
        <v>3</v>
      </c>
      <c r="K34" s="20">
        <v>2.5</v>
      </c>
      <c r="L34" s="23">
        <f t="shared" si="0"/>
        <v>97.5</v>
      </c>
      <c r="M34" s="23">
        <f t="shared" si="1"/>
        <v>63.375</v>
      </c>
      <c r="N34" s="20"/>
      <c r="O34" s="20"/>
      <c r="P34" s="20"/>
      <c r="Q34" s="20">
        <v>28</v>
      </c>
      <c r="R34" s="20"/>
      <c r="S34" s="80" t="s">
        <v>1681</v>
      </c>
    </row>
    <row r="35" ht="26.25" customHeight="1" spans="1:19">
      <c r="A35" s="80" t="s">
        <v>3079</v>
      </c>
      <c r="B35" s="82" t="s">
        <v>3080</v>
      </c>
      <c r="C35" s="20">
        <v>15947789209</v>
      </c>
      <c r="D35" s="80" t="s">
        <v>104</v>
      </c>
      <c r="E35" s="20"/>
      <c r="F35" s="20">
        <v>25</v>
      </c>
      <c r="G35" s="20"/>
      <c r="H35" s="20"/>
      <c r="I35" s="20">
        <v>14</v>
      </c>
      <c r="J35" s="20">
        <v>3</v>
      </c>
      <c r="K35" s="20">
        <v>2.6</v>
      </c>
      <c r="L35" s="23">
        <f t="shared" si="0"/>
        <v>109.2</v>
      </c>
      <c r="M35" s="23">
        <f t="shared" si="1"/>
        <v>70.98</v>
      </c>
      <c r="N35" s="20"/>
      <c r="O35" s="20"/>
      <c r="P35" s="20"/>
      <c r="Q35" s="20">
        <v>32</v>
      </c>
      <c r="R35" s="20"/>
      <c r="S35" s="80" t="s">
        <v>1681</v>
      </c>
    </row>
    <row r="36" ht="26.25" customHeight="1" spans="1:19">
      <c r="A36" s="80" t="s">
        <v>3081</v>
      </c>
      <c r="B36" s="81" t="s">
        <v>3082</v>
      </c>
      <c r="C36" s="20">
        <v>13624858045</v>
      </c>
      <c r="D36" s="80" t="s">
        <v>104</v>
      </c>
      <c r="E36" s="20"/>
      <c r="F36" s="20">
        <v>24</v>
      </c>
      <c r="G36" s="20"/>
      <c r="H36" s="20"/>
      <c r="I36" s="20">
        <v>11</v>
      </c>
      <c r="J36" s="20">
        <v>2.8</v>
      </c>
      <c r="K36" s="20">
        <v>2</v>
      </c>
      <c r="L36" s="23">
        <f t="shared" si="0"/>
        <v>61.6</v>
      </c>
      <c r="M36" s="23">
        <f t="shared" si="1"/>
        <v>40.04</v>
      </c>
      <c r="N36" s="20"/>
      <c r="O36" s="20"/>
      <c r="P36" s="20"/>
      <c r="Q36" s="20">
        <v>14</v>
      </c>
      <c r="R36" s="20"/>
      <c r="S36" s="80" t="s">
        <v>1681</v>
      </c>
    </row>
    <row r="37" ht="26.25" customHeight="1" spans="1:19">
      <c r="A37" s="80" t="s">
        <v>3083</v>
      </c>
      <c r="B37" s="86" t="s">
        <v>3084</v>
      </c>
      <c r="C37" s="20">
        <v>15848758116</v>
      </c>
      <c r="D37" s="80" t="s">
        <v>104</v>
      </c>
      <c r="E37" s="20"/>
      <c r="F37" s="20">
        <v>30</v>
      </c>
      <c r="G37" s="20"/>
      <c r="H37" s="20"/>
      <c r="I37" s="20">
        <v>11</v>
      </c>
      <c r="J37" s="20">
        <v>4</v>
      </c>
      <c r="K37" s="20">
        <v>2.6</v>
      </c>
      <c r="L37" s="23">
        <f t="shared" si="0"/>
        <v>114.4</v>
      </c>
      <c r="M37" s="23">
        <f t="shared" si="1"/>
        <v>74.36</v>
      </c>
      <c r="N37" s="20"/>
      <c r="O37" s="20"/>
      <c r="P37" s="20"/>
      <c r="Q37" s="20">
        <v>33</v>
      </c>
      <c r="R37" s="20"/>
      <c r="S37" s="80" t="s">
        <v>1681</v>
      </c>
    </row>
    <row r="38" ht="26.25" customHeight="1" spans="1:19">
      <c r="A38" s="80" t="s">
        <v>3085</v>
      </c>
      <c r="B38" s="81" t="s">
        <v>3086</v>
      </c>
      <c r="C38" s="20">
        <v>15004751455</v>
      </c>
      <c r="D38" s="80" t="s">
        <v>104</v>
      </c>
      <c r="E38" s="20"/>
      <c r="F38" s="20">
        <v>29</v>
      </c>
      <c r="G38" s="20">
        <v>35</v>
      </c>
      <c r="H38" s="20"/>
      <c r="I38" s="20">
        <v>10</v>
      </c>
      <c r="J38" s="20">
        <v>3</v>
      </c>
      <c r="K38" s="20">
        <v>2.6</v>
      </c>
      <c r="L38" s="23">
        <f t="shared" si="0"/>
        <v>78</v>
      </c>
      <c r="M38" s="23">
        <f t="shared" si="1"/>
        <v>50.7</v>
      </c>
      <c r="N38" s="20"/>
      <c r="O38" s="20"/>
      <c r="P38" s="20"/>
      <c r="Q38" s="20">
        <v>15</v>
      </c>
      <c r="R38" s="20"/>
      <c r="S38" s="80" t="s">
        <v>1681</v>
      </c>
    </row>
    <row r="39" ht="26.25" customHeight="1" spans="1:19">
      <c r="A39" s="80" t="s">
        <v>3087</v>
      </c>
      <c r="B39" s="82" t="s">
        <v>3088</v>
      </c>
      <c r="C39" s="20">
        <v>13171111649</v>
      </c>
      <c r="D39" s="80" t="s">
        <v>104</v>
      </c>
      <c r="E39" s="20"/>
      <c r="F39" s="20">
        <v>10</v>
      </c>
      <c r="G39" s="20"/>
      <c r="H39" s="20"/>
      <c r="I39" s="20">
        <v>10</v>
      </c>
      <c r="J39" s="20">
        <v>3</v>
      </c>
      <c r="K39" s="20">
        <v>2.6</v>
      </c>
      <c r="L39" s="23">
        <f t="shared" si="0"/>
        <v>78</v>
      </c>
      <c r="M39" s="23">
        <f t="shared" si="1"/>
        <v>50.7</v>
      </c>
      <c r="N39" s="20"/>
      <c r="O39" s="20"/>
      <c r="P39" s="20"/>
      <c r="Q39" s="20">
        <v>15</v>
      </c>
      <c r="R39" s="20"/>
      <c r="S39" s="80" t="s">
        <v>1681</v>
      </c>
    </row>
    <row r="40" ht="26.25" customHeight="1" spans="1:19">
      <c r="A40" s="80" t="s">
        <v>3089</v>
      </c>
      <c r="B40" s="84" t="s">
        <v>3090</v>
      </c>
      <c r="C40" s="20">
        <v>13270639671</v>
      </c>
      <c r="D40" s="80" t="s">
        <v>104</v>
      </c>
      <c r="E40" s="20"/>
      <c r="F40" s="20">
        <v>16</v>
      </c>
      <c r="G40" s="20"/>
      <c r="H40" s="20"/>
      <c r="I40" s="20">
        <v>15</v>
      </c>
      <c r="J40" s="20">
        <v>3.5</v>
      </c>
      <c r="K40" s="20">
        <v>2.6</v>
      </c>
      <c r="L40" s="23">
        <f t="shared" si="0"/>
        <v>136.5</v>
      </c>
      <c r="M40" s="23">
        <f t="shared" si="1"/>
        <v>88.725</v>
      </c>
      <c r="N40" s="20"/>
      <c r="O40" s="20"/>
      <c r="P40" s="20"/>
      <c r="Q40" s="20">
        <v>31</v>
      </c>
      <c r="R40" s="20"/>
      <c r="S40" s="80" t="s">
        <v>1681</v>
      </c>
    </row>
    <row r="41" ht="26.25" customHeight="1" spans="1:19">
      <c r="A41" s="80" t="s">
        <v>2088</v>
      </c>
      <c r="B41" s="83" t="s">
        <v>3091</v>
      </c>
      <c r="C41" s="20">
        <v>13948148139</v>
      </c>
      <c r="D41" s="80" t="s">
        <v>104</v>
      </c>
      <c r="E41" s="20"/>
      <c r="F41" s="20"/>
      <c r="G41" s="20">
        <v>120</v>
      </c>
      <c r="H41" s="20"/>
      <c r="I41" s="20">
        <v>12</v>
      </c>
      <c r="J41" s="20">
        <v>3</v>
      </c>
      <c r="K41" s="20">
        <v>2.5</v>
      </c>
      <c r="L41" s="23">
        <f t="shared" si="0"/>
        <v>90</v>
      </c>
      <c r="M41" s="23">
        <f t="shared" si="1"/>
        <v>58.5</v>
      </c>
      <c r="N41" s="20"/>
      <c r="O41" s="20"/>
      <c r="P41" s="20"/>
      <c r="Q41" s="20">
        <v>30</v>
      </c>
      <c r="R41" s="20"/>
      <c r="S41" s="80" t="s">
        <v>1681</v>
      </c>
    </row>
    <row r="42" ht="26.25" customHeight="1" spans="1:19">
      <c r="A42" s="80" t="s">
        <v>3092</v>
      </c>
      <c r="B42" s="84" t="s">
        <v>3093</v>
      </c>
      <c r="C42" s="20">
        <v>13015146502</v>
      </c>
      <c r="D42" s="80" t="s">
        <v>104</v>
      </c>
      <c r="E42" s="20"/>
      <c r="F42" s="20">
        <v>22</v>
      </c>
      <c r="G42" s="20"/>
      <c r="H42" s="20"/>
      <c r="I42" s="20">
        <v>8</v>
      </c>
      <c r="J42" s="20">
        <v>3.5</v>
      </c>
      <c r="K42" s="20">
        <v>2.6</v>
      </c>
      <c r="L42" s="23">
        <f t="shared" si="0"/>
        <v>72.8</v>
      </c>
      <c r="M42" s="23">
        <f t="shared" si="1"/>
        <v>47.32</v>
      </c>
      <c r="N42" s="20"/>
      <c r="O42" s="20"/>
      <c r="P42" s="20"/>
      <c r="Q42" s="20">
        <v>28</v>
      </c>
      <c r="R42" s="20"/>
      <c r="S42" s="80" t="s">
        <v>1681</v>
      </c>
    </row>
    <row r="43" ht="26.25" customHeight="1" spans="1:19">
      <c r="A43" s="80" t="s">
        <v>3094</v>
      </c>
      <c r="B43" s="81" t="s">
        <v>3095</v>
      </c>
      <c r="C43" s="20">
        <v>15848507044</v>
      </c>
      <c r="D43" s="80" t="s">
        <v>104</v>
      </c>
      <c r="E43" s="20"/>
      <c r="F43" s="20">
        <v>30</v>
      </c>
      <c r="G43" s="20"/>
      <c r="H43" s="20"/>
      <c r="I43" s="20">
        <v>17</v>
      </c>
      <c r="J43" s="20">
        <v>3</v>
      </c>
      <c r="K43" s="20">
        <v>2.6</v>
      </c>
      <c r="L43" s="23">
        <f t="shared" si="0"/>
        <v>132.6</v>
      </c>
      <c r="M43" s="23">
        <f t="shared" si="1"/>
        <v>86.19</v>
      </c>
      <c r="N43" s="20"/>
      <c r="O43" s="20"/>
      <c r="P43" s="20"/>
      <c r="Q43" s="20">
        <v>35</v>
      </c>
      <c r="R43" s="20"/>
      <c r="S43" s="80" t="s">
        <v>1681</v>
      </c>
    </row>
    <row r="44" ht="26.25" customHeight="1" spans="1:19">
      <c r="A44" s="80" t="s">
        <v>3096</v>
      </c>
      <c r="B44" s="84" t="s">
        <v>3097</v>
      </c>
      <c r="C44" s="20">
        <v>13284898880</v>
      </c>
      <c r="D44" s="80" t="s">
        <v>104</v>
      </c>
      <c r="E44" s="20"/>
      <c r="F44" s="20">
        <v>106</v>
      </c>
      <c r="G44" s="20"/>
      <c r="H44" s="20"/>
      <c r="I44" s="20">
        <v>13</v>
      </c>
      <c r="J44" s="20">
        <v>5</v>
      </c>
      <c r="K44" s="20">
        <v>1.8</v>
      </c>
      <c r="L44" s="23">
        <f t="shared" si="0"/>
        <v>117</v>
      </c>
      <c r="M44" s="23">
        <f t="shared" si="1"/>
        <v>76.05</v>
      </c>
      <c r="N44" s="20"/>
      <c r="O44" s="20"/>
      <c r="P44" s="20"/>
      <c r="Q44" s="20">
        <v>33</v>
      </c>
      <c r="R44" s="20"/>
      <c r="S44" s="80" t="s">
        <v>1681</v>
      </c>
    </row>
    <row r="45" ht="26.25" customHeight="1" spans="1:19">
      <c r="A45" s="80" t="s">
        <v>3096</v>
      </c>
      <c r="B45" s="84" t="s">
        <v>3097</v>
      </c>
      <c r="C45" s="20">
        <v>13284898880</v>
      </c>
      <c r="D45" s="80" t="s">
        <v>104</v>
      </c>
      <c r="E45" s="20"/>
      <c r="F45" s="20">
        <v>106</v>
      </c>
      <c r="G45" s="20"/>
      <c r="H45" s="20"/>
      <c r="I45" s="20">
        <v>13</v>
      </c>
      <c r="J45" s="20">
        <v>5</v>
      </c>
      <c r="K45" s="20">
        <v>1.8</v>
      </c>
      <c r="L45" s="23">
        <f t="shared" si="0"/>
        <v>117</v>
      </c>
      <c r="M45" s="23">
        <f t="shared" si="1"/>
        <v>76.05</v>
      </c>
      <c r="N45" s="20"/>
      <c r="O45" s="20"/>
      <c r="P45" s="20"/>
      <c r="Q45" s="20">
        <v>33</v>
      </c>
      <c r="R45" s="20"/>
      <c r="S45" s="80" t="s">
        <v>1681</v>
      </c>
    </row>
    <row r="46" ht="26.25" customHeight="1" spans="1:19">
      <c r="A46" s="80" t="s">
        <v>3098</v>
      </c>
      <c r="B46" s="82" t="s">
        <v>3099</v>
      </c>
      <c r="C46" s="20">
        <v>13298082288</v>
      </c>
      <c r="D46" s="80" t="s">
        <v>104</v>
      </c>
      <c r="E46" s="20"/>
      <c r="F46" s="20">
        <v>110</v>
      </c>
      <c r="G46" s="20"/>
      <c r="H46" s="20"/>
      <c r="I46" s="20">
        <v>13</v>
      </c>
      <c r="J46" s="20">
        <v>6</v>
      </c>
      <c r="K46" s="20">
        <v>2.6</v>
      </c>
      <c r="L46" s="23">
        <f t="shared" si="0"/>
        <v>202.8</v>
      </c>
      <c r="M46" s="23">
        <f t="shared" si="1"/>
        <v>131.82</v>
      </c>
      <c r="N46" s="20"/>
      <c r="O46" s="20"/>
      <c r="P46" s="20"/>
      <c r="Q46" s="20">
        <v>60</v>
      </c>
      <c r="R46" s="20"/>
      <c r="S46" s="80" t="s">
        <v>1681</v>
      </c>
    </row>
    <row r="47" ht="26.25" customHeight="1" spans="1:19">
      <c r="A47" s="80" t="s">
        <v>3098</v>
      </c>
      <c r="B47" s="82" t="s">
        <v>3099</v>
      </c>
      <c r="C47" s="20">
        <v>13298082288</v>
      </c>
      <c r="D47" s="80" t="s">
        <v>104</v>
      </c>
      <c r="E47" s="20"/>
      <c r="F47" s="20">
        <v>110</v>
      </c>
      <c r="G47" s="20"/>
      <c r="H47" s="20"/>
      <c r="I47" s="20">
        <v>16</v>
      </c>
      <c r="J47" s="20">
        <v>4</v>
      </c>
      <c r="K47" s="20">
        <v>2.6</v>
      </c>
      <c r="L47" s="23">
        <f t="shared" si="0"/>
        <v>166.4</v>
      </c>
      <c r="M47" s="23">
        <f t="shared" si="1"/>
        <v>108.16</v>
      </c>
      <c r="N47" s="20"/>
      <c r="O47" s="20"/>
      <c r="P47" s="20"/>
      <c r="Q47" s="20">
        <v>50</v>
      </c>
      <c r="R47" s="20"/>
      <c r="S47" s="80" t="s">
        <v>1681</v>
      </c>
    </row>
    <row r="48" s="28" customFormat="1" ht="26.25" customHeight="1" spans="1:19">
      <c r="A48" s="16" t="s">
        <v>1402</v>
      </c>
      <c r="B48" s="17"/>
      <c r="C48" s="18"/>
      <c r="D48" s="19"/>
      <c r="E48" s="19"/>
      <c r="F48" s="19">
        <f>SUM(F7:F47)</f>
        <v>1338</v>
      </c>
      <c r="G48" s="19">
        <f>SUM(G7:G47)</f>
        <v>170</v>
      </c>
      <c r="H48" s="19"/>
      <c r="I48" s="19"/>
      <c r="J48" s="90"/>
      <c r="K48" s="90"/>
      <c r="L48" s="90">
        <f>SUM(L7:L47)</f>
        <v>3999.52</v>
      </c>
      <c r="M48" s="90">
        <f>SUM(M7:M47)</f>
        <v>2599.688</v>
      </c>
      <c r="N48" s="90"/>
      <c r="O48" s="19"/>
      <c r="P48" s="19"/>
      <c r="Q48" s="19">
        <f>SUM(Q7:Q47)</f>
        <v>1026</v>
      </c>
      <c r="R48" s="19"/>
      <c r="S48" s="26"/>
    </row>
    <row r="49" ht="21" customHeight="1" spans="1:8">
      <c r="A49" s="87" t="s">
        <v>3100</v>
      </c>
      <c r="B49" s="88"/>
      <c r="H49" s="19"/>
    </row>
    <row r="50" ht="32.25" customHeight="1" spans="1:16">
      <c r="A50" t="s">
        <v>116</v>
      </c>
      <c r="C50" s="89" t="s">
        <v>3101</v>
      </c>
      <c r="M50" s="91" t="s">
        <v>3102</v>
      </c>
      <c r="N50" s="91"/>
      <c r="O50" s="91"/>
      <c r="P50" s="91"/>
    </row>
  </sheetData>
  <mergeCells count="22">
    <mergeCell ref="A2:S2"/>
    <mergeCell ref="H3:I3"/>
    <mergeCell ref="E4:G4"/>
    <mergeCell ref="H4:P4"/>
    <mergeCell ref="Q4:R4"/>
    <mergeCell ref="I5:M5"/>
    <mergeCell ref="N5:O5"/>
    <mergeCell ref="A48:C48"/>
    <mergeCell ref="A49:B49"/>
    <mergeCell ref="M50:P50"/>
    <mergeCell ref="A4:A6"/>
    <mergeCell ref="B4:B6"/>
    <mergeCell ref="C4:C6"/>
    <mergeCell ref="D4:D6"/>
    <mergeCell ref="E5:E6"/>
    <mergeCell ref="F5:F6"/>
    <mergeCell ref="G5:G6"/>
    <mergeCell ref="H5:H6"/>
    <mergeCell ref="P5:P6"/>
    <mergeCell ref="Q5:Q6"/>
    <mergeCell ref="R5:R6"/>
    <mergeCell ref="S4:S6"/>
  </mergeCells>
  <pageMargins left="0.279166666666667" right="0.209027777777778" top="0.6" bottom="0.429166666666667" header="0.313888888888889" footer="0.6"/>
  <pageSetup paperSize="9" orientation="landscape" horizontalDpi="200" verticalDpi="3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8"/>
  <sheetViews>
    <sheetView workbookViewId="0">
      <selection activeCell="Y9" sqref="Y9"/>
    </sheetView>
  </sheetViews>
  <sheetFormatPr defaultColWidth="9" defaultRowHeight="13.5"/>
  <cols>
    <col min="1" max="1" width="13.875" style="44" customWidth="1"/>
    <col min="2" max="2" width="18.875" style="44" customWidth="1"/>
    <col min="3" max="3" width="12.7583333333333" style="44" customWidth="1"/>
    <col min="4" max="12" width="5.25833333333333" style="44" customWidth="1"/>
    <col min="13" max="13" width="5.75833333333333" style="44" customWidth="1"/>
    <col min="14" max="14" width="8" style="44" customWidth="1"/>
    <col min="15" max="15" width="5.25833333333333" style="44" customWidth="1"/>
    <col min="16" max="16" width="6.125" style="44" customWidth="1"/>
    <col min="17" max="19" width="5.25833333333333" style="44" customWidth="1"/>
    <col min="20" max="20" width="8" style="44" customWidth="1"/>
    <col min="21" max="16384" width="9" style="44"/>
  </cols>
  <sheetData>
    <row r="1" ht="15.75" customHeight="1" spans="1:1">
      <c r="A1" s="44" t="s">
        <v>77</v>
      </c>
    </row>
    <row r="2" ht="22.5" spans="1:20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4.95" customHeight="1" spans="1:19">
      <c r="A3" s="50" t="s">
        <v>79</v>
      </c>
      <c r="B3" s="50"/>
      <c r="D3" s="49"/>
      <c r="E3" s="49"/>
      <c r="F3" s="50" t="s">
        <v>3103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="45" customFormat="1" ht="21" customHeight="1" spans="1:20">
      <c r="A4" s="51" t="s">
        <v>81</v>
      </c>
      <c r="B4" s="52" t="s">
        <v>82</v>
      </c>
      <c r="C4" s="51" t="s">
        <v>83</v>
      </c>
      <c r="D4" s="53" t="s">
        <v>84</v>
      </c>
      <c r="E4" s="51" t="s">
        <v>6</v>
      </c>
      <c r="F4" s="51"/>
      <c r="G4" s="51" t="s">
        <v>85</v>
      </c>
      <c r="H4" s="51"/>
      <c r="I4" s="60" t="s">
        <v>8</v>
      </c>
      <c r="J4" s="61"/>
      <c r="K4" s="61"/>
      <c r="L4" s="61"/>
      <c r="M4" s="61"/>
      <c r="N4" s="61"/>
      <c r="O4" s="61"/>
      <c r="P4" s="61"/>
      <c r="Q4" s="62"/>
      <c r="R4" s="63" t="s">
        <v>9</v>
      </c>
      <c r="S4" s="63"/>
      <c r="T4" s="63" t="s">
        <v>86</v>
      </c>
    </row>
    <row r="5" s="45" customFormat="1" ht="21" customHeight="1" spans="1:20">
      <c r="A5" s="51"/>
      <c r="B5" s="54"/>
      <c r="C5" s="51"/>
      <c r="D5" s="53"/>
      <c r="E5" s="53" t="s">
        <v>87</v>
      </c>
      <c r="F5" s="53" t="s">
        <v>88</v>
      </c>
      <c r="G5" s="51" t="s">
        <v>92</v>
      </c>
      <c r="H5" s="51" t="s">
        <v>93</v>
      </c>
      <c r="I5" s="51" t="s">
        <v>15</v>
      </c>
      <c r="J5" s="51" t="s">
        <v>94</v>
      </c>
      <c r="K5" s="51"/>
      <c r="L5" s="51"/>
      <c r="M5" s="51"/>
      <c r="N5" s="51"/>
      <c r="O5" s="53" t="s">
        <v>95</v>
      </c>
      <c r="P5" s="53"/>
      <c r="Q5" s="53" t="s">
        <v>18</v>
      </c>
      <c r="R5" s="53" t="s">
        <v>19</v>
      </c>
      <c r="S5" s="53" t="s">
        <v>20</v>
      </c>
      <c r="T5" s="63"/>
    </row>
    <row r="6" s="45" customFormat="1" ht="53.25" customHeight="1" spans="1:20">
      <c r="A6" s="51"/>
      <c r="B6" s="55"/>
      <c r="C6" s="51"/>
      <c r="D6" s="53"/>
      <c r="E6" s="53"/>
      <c r="F6" s="53"/>
      <c r="G6" s="51"/>
      <c r="H6" s="51"/>
      <c r="I6" s="51"/>
      <c r="J6" s="53" t="s">
        <v>96</v>
      </c>
      <c r="K6" s="53" t="s">
        <v>97</v>
      </c>
      <c r="L6" s="53" t="s">
        <v>98</v>
      </c>
      <c r="M6" s="53" t="s">
        <v>99</v>
      </c>
      <c r="N6" s="53" t="s">
        <v>100</v>
      </c>
      <c r="O6" s="53" t="s">
        <v>101</v>
      </c>
      <c r="P6" s="53" t="s">
        <v>100</v>
      </c>
      <c r="Q6" s="53"/>
      <c r="R6" s="53"/>
      <c r="S6" s="53"/>
      <c r="T6" s="63"/>
    </row>
    <row r="7" s="44" customFormat="1" ht="25" customHeight="1" spans="1:20">
      <c r="A7" s="56" t="s">
        <v>3104</v>
      </c>
      <c r="B7" s="624" t="s">
        <v>3105</v>
      </c>
      <c r="C7" s="56">
        <v>13948589197</v>
      </c>
      <c r="D7" s="57" t="s">
        <v>104</v>
      </c>
      <c r="E7" s="56">
        <v>32</v>
      </c>
      <c r="F7" s="56"/>
      <c r="G7" s="56"/>
      <c r="H7" s="56"/>
      <c r="I7" s="56"/>
      <c r="J7" s="56">
        <v>25</v>
      </c>
      <c r="K7" s="56">
        <v>4</v>
      </c>
      <c r="L7" s="56">
        <v>2</v>
      </c>
      <c r="M7" s="23">
        <f>J7*K7*L7</f>
        <v>200</v>
      </c>
      <c r="N7" s="23">
        <f>M7*0.65</f>
        <v>130</v>
      </c>
      <c r="O7" s="56"/>
      <c r="P7" s="56"/>
      <c r="Q7" s="56"/>
      <c r="R7" s="56">
        <v>25</v>
      </c>
      <c r="S7" s="56"/>
      <c r="T7" s="56" t="s">
        <v>875</v>
      </c>
    </row>
    <row r="8" s="44" customFormat="1" ht="25" customHeight="1" spans="1:20">
      <c r="A8" s="56" t="s">
        <v>3106</v>
      </c>
      <c r="B8" s="624" t="s">
        <v>3107</v>
      </c>
      <c r="C8" s="56">
        <v>13624851367</v>
      </c>
      <c r="D8" s="57" t="s">
        <v>104</v>
      </c>
      <c r="E8" s="56">
        <v>30</v>
      </c>
      <c r="F8" s="56"/>
      <c r="G8" s="56"/>
      <c r="H8" s="56"/>
      <c r="I8" s="56"/>
      <c r="J8" s="56">
        <v>14</v>
      </c>
      <c r="K8" s="56">
        <v>3.5</v>
      </c>
      <c r="L8" s="56">
        <v>2</v>
      </c>
      <c r="M8" s="23">
        <f t="shared" ref="M8:M55" si="0">J8*K8*L8</f>
        <v>98</v>
      </c>
      <c r="N8" s="23">
        <f t="shared" ref="N8:N55" si="1">M8*0.65</f>
        <v>63.7</v>
      </c>
      <c r="O8" s="56"/>
      <c r="P8" s="56"/>
      <c r="Q8" s="56"/>
      <c r="R8" s="56">
        <v>15</v>
      </c>
      <c r="S8" s="56"/>
      <c r="T8" s="56" t="s">
        <v>875</v>
      </c>
    </row>
    <row r="9" s="44" customFormat="1" ht="25" customHeight="1" spans="1:20">
      <c r="A9" s="56" t="s">
        <v>3108</v>
      </c>
      <c r="B9" s="56" t="s">
        <v>3109</v>
      </c>
      <c r="C9" s="56">
        <v>15894879161</v>
      </c>
      <c r="D9" s="57" t="s">
        <v>104</v>
      </c>
      <c r="E9" s="56">
        <v>32</v>
      </c>
      <c r="F9" s="56"/>
      <c r="G9" s="56"/>
      <c r="H9" s="56"/>
      <c r="I9" s="56"/>
      <c r="J9" s="56">
        <v>10</v>
      </c>
      <c r="K9" s="56">
        <v>4</v>
      </c>
      <c r="L9" s="56">
        <v>2</v>
      </c>
      <c r="M9" s="23">
        <f t="shared" si="0"/>
        <v>80</v>
      </c>
      <c r="N9" s="23">
        <f t="shared" si="1"/>
        <v>52</v>
      </c>
      <c r="O9" s="56"/>
      <c r="P9" s="56"/>
      <c r="Q9" s="56"/>
      <c r="R9" s="56">
        <v>20</v>
      </c>
      <c r="S9" s="56"/>
      <c r="T9" s="56" t="s">
        <v>875</v>
      </c>
    </row>
    <row r="10" s="44" customFormat="1" ht="25" customHeight="1" spans="1:20">
      <c r="A10" s="56" t="s">
        <v>3110</v>
      </c>
      <c r="B10" s="624" t="s">
        <v>3111</v>
      </c>
      <c r="C10" s="56">
        <v>15148727247</v>
      </c>
      <c r="D10" s="57" t="s">
        <v>104</v>
      </c>
      <c r="E10" s="56">
        <v>26</v>
      </c>
      <c r="F10" s="56"/>
      <c r="G10" s="56"/>
      <c r="H10" s="56"/>
      <c r="I10" s="56"/>
      <c r="J10" s="56">
        <v>16</v>
      </c>
      <c r="K10" s="56">
        <v>4.5</v>
      </c>
      <c r="L10" s="56">
        <v>2</v>
      </c>
      <c r="M10" s="23">
        <f t="shared" si="0"/>
        <v>144</v>
      </c>
      <c r="N10" s="23">
        <f t="shared" si="1"/>
        <v>93.6</v>
      </c>
      <c r="O10" s="56"/>
      <c r="P10" s="56"/>
      <c r="Q10" s="56"/>
      <c r="R10" s="56">
        <v>15</v>
      </c>
      <c r="S10" s="56"/>
      <c r="T10" s="56" t="s">
        <v>875</v>
      </c>
    </row>
    <row r="11" s="44" customFormat="1" ht="25" customHeight="1" spans="1:20">
      <c r="A11" s="56" t="s">
        <v>3112</v>
      </c>
      <c r="B11" s="56" t="s">
        <v>3113</v>
      </c>
      <c r="C11" s="56">
        <v>13488559941</v>
      </c>
      <c r="D11" s="57" t="s">
        <v>104</v>
      </c>
      <c r="E11" s="56">
        <v>10</v>
      </c>
      <c r="F11" s="56"/>
      <c r="G11" s="56"/>
      <c r="H11" s="56"/>
      <c r="I11" s="56"/>
      <c r="J11" s="56">
        <v>13</v>
      </c>
      <c r="K11" s="56">
        <v>3.5</v>
      </c>
      <c r="L11" s="56">
        <v>2</v>
      </c>
      <c r="M11" s="23">
        <f t="shared" si="0"/>
        <v>91</v>
      </c>
      <c r="N11" s="23">
        <f t="shared" si="1"/>
        <v>59.15</v>
      </c>
      <c r="O11" s="56"/>
      <c r="P11" s="56"/>
      <c r="Q11" s="56"/>
      <c r="R11" s="56">
        <v>10</v>
      </c>
      <c r="S11" s="56"/>
      <c r="T11" s="56" t="s">
        <v>875</v>
      </c>
    </row>
    <row r="12" ht="25" customHeight="1" spans="1:20">
      <c r="A12" s="56" t="s">
        <v>3114</v>
      </c>
      <c r="B12" s="624" t="s">
        <v>3115</v>
      </c>
      <c r="C12" s="56">
        <v>13474953536</v>
      </c>
      <c r="D12" s="57" t="s">
        <v>104</v>
      </c>
      <c r="E12" s="56">
        <v>30</v>
      </c>
      <c r="F12" s="56"/>
      <c r="G12" s="56"/>
      <c r="H12" s="56"/>
      <c r="I12" s="56"/>
      <c r="J12" s="56">
        <v>10</v>
      </c>
      <c r="K12" s="56">
        <v>4</v>
      </c>
      <c r="L12" s="56">
        <v>2</v>
      </c>
      <c r="M12" s="23">
        <f t="shared" si="0"/>
        <v>80</v>
      </c>
      <c r="N12" s="23">
        <f t="shared" si="1"/>
        <v>52</v>
      </c>
      <c r="O12" s="56"/>
      <c r="P12" s="56"/>
      <c r="Q12" s="56"/>
      <c r="R12" s="56">
        <v>12</v>
      </c>
      <c r="S12" s="56"/>
      <c r="T12" s="56" t="s">
        <v>875</v>
      </c>
    </row>
    <row r="13" ht="25" customHeight="1" spans="1:20">
      <c r="A13" s="56" t="s">
        <v>3116</v>
      </c>
      <c r="B13" s="624" t="s">
        <v>3117</v>
      </c>
      <c r="C13" s="56">
        <v>13948555617</v>
      </c>
      <c r="D13" s="57" t="s">
        <v>104</v>
      </c>
      <c r="E13" s="56">
        <v>27</v>
      </c>
      <c r="F13" s="56"/>
      <c r="G13" s="56"/>
      <c r="H13" s="56"/>
      <c r="I13" s="56"/>
      <c r="J13" s="56">
        <v>10</v>
      </c>
      <c r="K13" s="56">
        <v>3</v>
      </c>
      <c r="L13" s="56">
        <v>2</v>
      </c>
      <c r="M13" s="23">
        <f t="shared" si="0"/>
        <v>60</v>
      </c>
      <c r="N13" s="23">
        <f t="shared" si="1"/>
        <v>39</v>
      </c>
      <c r="O13" s="56"/>
      <c r="P13" s="56"/>
      <c r="Q13" s="56"/>
      <c r="R13" s="56">
        <v>12</v>
      </c>
      <c r="S13" s="56"/>
      <c r="T13" s="56" t="s">
        <v>875</v>
      </c>
    </row>
    <row r="14" ht="25" customHeight="1" spans="1:20">
      <c r="A14" s="56" t="s">
        <v>120</v>
      </c>
      <c r="B14" s="624" t="s">
        <v>3118</v>
      </c>
      <c r="C14" s="56">
        <v>13015149191</v>
      </c>
      <c r="D14" s="57" t="s">
        <v>104</v>
      </c>
      <c r="E14" s="56">
        <v>12</v>
      </c>
      <c r="F14" s="56"/>
      <c r="G14" s="56"/>
      <c r="H14" s="56"/>
      <c r="I14" s="56"/>
      <c r="J14" s="56">
        <v>9</v>
      </c>
      <c r="K14" s="56">
        <v>4</v>
      </c>
      <c r="L14" s="56">
        <v>2</v>
      </c>
      <c r="M14" s="23">
        <f t="shared" si="0"/>
        <v>72</v>
      </c>
      <c r="N14" s="23">
        <f t="shared" si="1"/>
        <v>46.8</v>
      </c>
      <c r="O14" s="56"/>
      <c r="P14" s="56"/>
      <c r="Q14" s="56"/>
      <c r="R14" s="56">
        <v>12</v>
      </c>
      <c r="S14" s="56"/>
      <c r="T14" s="56" t="s">
        <v>875</v>
      </c>
    </row>
    <row r="15" ht="25" customHeight="1" spans="1:20">
      <c r="A15" s="56" t="s">
        <v>3119</v>
      </c>
      <c r="B15" s="56" t="s">
        <v>3120</v>
      </c>
      <c r="C15" s="56">
        <v>13500650180</v>
      </c>
      <c r="D15" s="57" t="s">
        <v>104</v>
      </c>
      <c r="E15" s="56">
        <v>22</v>
      </c>
      <c r="F15" s="56"/>
      <c r="G15" s="56"/>
      <c r="H15" s="56"/>
      <c r="I15" s="56"/>
      <c r="J15" s="56">
        <v>13</v>
      </c>
      <c r="K15" s="56">
        <v>4</v>
      </c>
      <c r="L15" s="56">
        <v>2</v>
      </c>
      <c r="M15" s="23">
        <f t="shared" si="0"/>
        <v>104</v>
      </c>
      <c r="N15" s="23">
        <f t="shared" si="1"/>
        <v>67.6</v>
      </c>
      <c r="O15" s="56"/>
      <c r="P15" s="56"/>
      <c r="Q15" s="56"/>
      <c r="R15" s="56">
        <v>10</v>
      </c>
      <c r="S15" s="56"/>
      <c r="T15" s="56" t="s">
        <v>875</v>
      </c>
    </row>
    <row r="16" ht="25" customHeight="1" spans="1:20">
      <c r="A16" s="56" t="s">
        <v>3121</v>
      </c>
      <c r="B16" s="624" t="s">
        <v>3122</v>
      </c>
      <c r="C16" s="56">
        <v>15048557723</v>
      </c>
      <c r="D16" s="57" t="s">
        <v>104</v>
      </c>
      <c r="E16" s="56">
        <v>11</v>
      </c>
      <c r="F16" s="56"/>
      <c r="G16" s="56"/>
      <c r="H16" s="56"/>
      <c r="I16" s="56"/>
      <c r="J16" s="56">
        <v>12</v>
      </c>
      <c r="K16" s="56">
        <v>4</v>
      </c>
      <c r="L16" s="56">
        <v>2</v>
      </c>
      <c r="M16" s="23">
        <f t="shared" si="0"/>
        <v>96</v>
      </c>
      <c r="N16" s="23">
        <f t="shared" si="1"/>
        <v>62.4</v>
      </c>
      <c r="O16" s="56"/>
      <c r="P16" s="56"/>
      <c r="Q16" s="56"/>
      <c r="R16" s="56">
        <v>12</v>
      </c>
      <c r="S16" s="56"/>
      <c r="T16" s="56" t="s">
        <v>875</v>
      </c>
    </row>
    <row r="17" ht="25" customHeight="1" spans="1:20">
      <c r="A17" s="56" t="s">
        <v>3123</v>
      </c>
      <c r="B17" s="624" t="s">
        <v>3124</v>
      </c>
      <c r="C17" s="56">
        <v>14747521989</v>
      </c>
      <c r="D17" s="57" t="s">
        <v>104</v>
      </c>
      <c r="E17" s="56">
        <v>48</v>
      </c>
      <c r="F17" s="56"/>
      <c r="G17" s="56"/>
      <c r="H17" s="56"/>
      <c r="I17" s="56"/>
      <c r="J17" s="56">
        <v>12</v>
      </c>
      <c r="K17" s="56">
        <v>4.5</v>
      </c>
      <c r="L17" s="56">
        <v>2</v>
      </c>
      <c r="M17" s="23">
        <f t="shared" si="0"/>
        <v>108</v>
      </c>
      <c r="N17" s="23">
        <f t="shared" si="1"/>
        <v>70.2</v>
      </c>
      <c r="O17" s="56"/>
      <c r="P17" s="56"/>
      <c r="Q17" s="56"/>
      <c r="R17" s="56">
        <v>18</v>
      </c>
      <c r="S17" s="56"/>
      <c r="T17" s="56" t="s">
        <v>875</v>
      </c>
    </row>
    <row r="18" ht="25" customHeight="1" spans="1:20">
      <c r="A18" s="56" t="s">
        <v>3125</v>
      </c>
      <c r="B18" s="624" t="s">
        <v>3126</v>
      </c>
      <c r="C18" s="56">
        <v>17547570115</v>
      </c>
      <c r="D18" s="57" t="s">
        <v>104</v>
      </c>
      <c r="E18" s="56">
        <v>27</v>
      </c>
      <c r="F18" s="56"/>
      <c r="G18" s="56"/>
      <c r="H18" s="56"/>
      <c r="I18" s="56"/>
      <c r="J18" s="56">
        <v>11</v>
      </c>
      <c r="K18" s="56">
        <v>3</v>
      </c>
      <c r="L18" s="56">
        <v>2</v>
      </c>
      <c r="M18" s="23">
        <f t="shared" si="0"/>
        <v>66</v>
      </c>
      <c r="N18" s="23">
        <f t="shared" si="1"/>
        <v>42.9</v>
      </c>
      <c r="O18" s="56"/>
      <c r="P18" s="56"/>
      <c r="Q18" s="56"/>
      <c r="R18" s="56">
        <v>8</v>
      </c>
      <c r="S18" s="56"/>
      <c r="T18" s="56" t="s">
        <v>875</v>
      </c>
    </row>
    <row r="19" ht="25" customHeight="1" spans="1:20">
      <c r="A19" s="56" t="s">
        <v>3127</v>
      </c>
      <c r="B19" s="624" t="s">
        <v>3128</v>
      </c>
      <c r="C19" s="56">
        <v>13948583201</v>
      </c>
      <c r="D19" s="57" t="s">
        <v>104</v>
      </c>
      <c r="E19" s="56">
        <v>18</v>
      </c>
      <c r="F19" s="56"/>
      <c r="G19" s="56"/>
      <c r="H19" s="56"/>
      <c r="I19" s="56"/>
      <c r="J19" s="56">
        <v>20</v>
      </c>
      <c r="K19" s="56">
        <v>3.5</v>
      </c>
      <c r="L19" s="56">
        <v>2</v>
      </c>
      <c r="M19" s="23">
        <f t="shared" si="0"/>
        <v>140</v>
      </c>
      <c r="N19" s="23">
        <f t="shared" si="1"/>
        <v>91</v>
      </c>
      <c r="O19" s="56"/>
      <c r="P19" s="56"/>
      <c r="Q19" s="56"/>
      <c r="R19" s="56">
        <v>20</v>
      </c>
      <c r="S19" s="56"/>
      <c r="T19" s="56" t="s">
        <v>875</v>
      </c>
    </row>
    <row r="20" ht="25" customHeight="1" spans="1:20">
      <c r="A20" s="56" t="s">
        <v>3129</v>
      </c>
      <c r="B20" s="624" t="s">
        <v>3130</v>
      </c>
      <c r="C20" s="56">
        <v>13614751142</v>
      </c>
      <c r="D20" s="57" t="s">
        <v>104</v>
      </c>
      <c r="E20" s="56">
        <v>8</v>
      </c>
      <c r="F20" s="56"/>
      <c r="G20" s="56"/>
      <c r="H20" s="56"/>
      <c r="I20" s="56"/>
      <c r="J20" s="56">
        <v>6</v>
      </c>
      <c r="K20" s="56">
        <v>3.5</v>
      </c>
      <c r="L20" s="56">
        <v>2</v>
      </c>
      <c r="M20" s="23">
        <f t="shared" si="0"/>
        <v>42</v>
      </c>
      <c r="N20" s="23">
        <f t="shared" si="1"/>
        <v>27.3</v>
      </c>
      <c r="O20" s="56"/>
      <c r="P20" s="56"/>
      <c r="Q20" s="56"/>
      <c r="R20" s="56">
        <v>5</v>
      </c>
      <c r="S20" s="56"/>
      <c r="T20" s="56" t="s">
        <v>875</v>
      </c>
    </row>
    <row r="21" ht="25" customHeight="1" spans="1:20">
      <c r="A21" s="56" t="s">
        <v>3131</v>
      </c>
      <c r="B21" s="624" t="s">
        <v>3132</v>
      </c>
      <c r="C21" s="56">
        <v>15047568313</v>
      </c>
      <c r="D21" s="57" t="s">
        <v>104</v>
      </c>
      <c r="E21" s="56">
        <v>10</v>
      </c>
      <c r="F21" s="56"/>
      <c r="G21" s="56"/>
      <c r="H21" s="56"/>
      <c r="I21" s="56"/>
      <c r="J21" s="56">
        <v>6</v>
      </c>
      <c r="K21" s="56">
        <v>4</v>
      </c>
      <c r="L21" s="56">
        <v>2</v>
      </c>
      <c r="M21" s="23">
        <f t="shared" si="0"/>
        <v>48</v>
      </c>
      <c r="N21" s="23">
        <f t="shared" si="1"/>
        <v>31.2</v>
      </c>
      <c r="O21" s="56"/>
      <c r="P21" s="56"/>
      <c r="Q21" s="56"/>
      <c r="R21" s="56">
        <v>6</v>
      </c>
      <c r="S21" s="56"/>
      <c r="T21" s="56" t="s">
        <v>875</v>
      </c>
    </row>
    <row r="22" ht="25" customHeight="1" spans="1:20">
      <c r="A22" s="56" t="s">
        <v>3133</v>
      </c>
      <c r="B22" s="624" t="s">
        <v>3134</v>
      </c>
      <c r="C22" s="56">
        <v>15848576961</v>
      </c>
      <c r="D22" s="57" t="s">
        <v>104</v>
      </c>
      <c r="E22" s="56">
        <v>34</v>
      </c>
      <c r="F22" s="56"/>
      <c r="G22" s="56"/>
      <c r="H22" s="56"/>
      <c r="I22" s="56"/>
      <c r="J22" s="56">
        <v>10</v>
      </c>
      <c r="K22" s="56">
        <v>3.5</v>
      </c>
      <c r="L22" s="56">
        <v>2</v>
      </c>
      <c r="M22" s="23">
        <f t="shared" si="0"/>
        <v>70</v>
      </c>
      <c r="N22" s="23">
        <f t="shared" si="1"/>
        <v>45.5</v>
      </c>
      <c r="O22" s="56"/>
      <c r="P22" s="56"/>
      <c r="Q22" s="56"/>
      <c r="R22" s="56">
        <v>15</v>
      </c>
      <c r="S22" s="56"/>
      <c r="T22" s="56" t="s">
        <v>875</v>
      </c>
    </row>
    <row r="23" ht="25" customHeight="1" spans="1:20">
      <c r="A23" s="56" t="s">
        <v>3135</v>
      </c>
      <c r="B23" s="624" t="s">
        <v>3136</v>
      </c>
      <c r="C23" s="56">
        <v>15540568731</v>
      </c>
      <c r="D23" s="57" t="s">
        <v>104</v>
      </c>
      <c r="E23" s="56">
        <v>40</v>
      </c>
      <c r="F23" s="56"/>
      <c r="G23" s="56"/>
      <c r="H23" s="56"/>
      <c r="I23" s="56"/>
      <c r="J23" s="56">
        <v>18</v>
      </c>
      <c r="K23" s="56">
        <v>3</v>
      </c>
      <c r="L23" s="56">
        <v>2</v>
      </c>
      <c r="M23" s="23">
        <f t="shared" si="0"/>
        <v>108</v>
      </c>
      <c r="N23" s="23">
        <f t="shared" si="1"/>
        <v>70.2</v>
      </c>
      <c r="O23" s="56"/>
      <c r="P23" s="56"/>
      <c r="Q23" s="56"/>
      <c r="R23" s="56">
        <v>25</v>
      </c>
      <c r="S23" s="56"/>
      <c r="T23" s="56" t="s">
        <v>875</v>
      </c>
    </row>
    <row r="24" ht="25" customHeight="1" spans="1:20">
      <c r="A24" s="56" t="s">
        <v>3137</v>
      </c>
      <c r="B24" s="624" t="s">
        <v>3138</v>
      </c>
      <c r="C24" s="56">
        <v>15004910800</v>
      </c>
      <c r="D24" s="57" t="s">
        <v>104</v>
      </c>
      <c r="E24" s="56">
        <v>56</v>
      </c>
      <c r="F24" s="56"/>
      <c r="G24" s="56"/>
      <c r="H24" s="56"/>
      <c r="I24" s="56"/>
      <c r="J24" s="56">
        <v>16</v>
      </c>
      <c r="K24" s="56">
        <v>3.5</v>
      </c>
      <c r="L24" s="56">
        <v>2</v>
      </c>
      <c r="M24" s="23">
        <f t="shared" si="0"/>
        <v>112</v>
      </c>
      <c r="N24" s="23">
        <f t="shared" si="1"/>
        <v>72.8</v>
      </c>
      <c r="O24" s="56"/>
      <c r="P24" s="56"/>
      <c r="Q24" s="56"/>
      <c r="R24" s="56">
        <v>25</v>
      </c>
      <c r="S24" s="56"/>
      <c r="T24" s="56" t="s">
        <v>875</v>
      </c>
    </row>
    <row r="25" ht="25" customHeight="1" spans="1:20">
      <c r="A25" s="56" t="s">
        <v>3139</v>
      </c>
      <c r="B25" s="624" t="s">
        <v>3140</v>
      </c>
      <c r="C25" s="56">
        <v>18747449086</v>
      </c>
      <c r="D25" s="57" t="s">
        <v>104</v>
      </c>
      <c r="E25" s="56">
        <v>15</v>
      </c>
      <c r="F25" s="56"/>
      <c r="G25" s="56"/>
      <c r="H25" s="56"/>
      <c r="I25" s="56"/>
      <c r="J25" s="56">
        <v>19</v>
      </c>
      <c r="K25" s="56">
        <v>3</v>
      </c>
      <c r="L25" s="56">
        <v>2</v>
      </c>
      <c r="M25" s="23">
        <f t="shared" si="0"/>
        <v>114</v>
      </c>
      <c r="N25" s="23">
        <f t="shared" si="1"/>
        <v>74.1</v>
      </c>
      <c r="O25" s="56"/>
      <c r="P25" s="56"/>
      <c r="Q25" s="56"/>
      <c r="R25" s="56">
        <v>10</v>
      </c>
      <c r="S25" s="56"/>
      <c r="T25" s="56" t="s">
        <v>875</v>
      </c>
    </row>
    <row r="26" ht="25" customHeight="1" spans="1:20">
      <c r="A26" s="56" t="s">
        <v>3141</v>
      </c>
      <c r="B26" s="624" t="s">
        <v>3142</v>
      </c>
      <c r="C26" s="56">
        <v>18247500628</v>
      </c>
      <c r="D26" s="57" t="s">
        <v>104</v>
      </c>
      <c r="E26" s="56">
        <v>14</v>
      </c>
      <c r="F26" s="56"/>
      <c r="G26" s="56"/>
      <c r="H26" s="56"/>
      <c r="I26" s="56"/>
      <c r="J26" s="56">
        <v>10</v>
      </c>
      <c r="K26" s="56">
        <v>4</v>
      </c>
      <c r="L26" s="56">
        <v>2</v>
      </c>
      <c r="M26" s="23">
        <f t="shared" si="0"/>
        <v>80</v>
      </c>
      <c r="N26" s="23">
        <f t="shared" si="1"/>
        <v>52</v>
      </c>
      <c r="O26" s="56"/>
      <c r="P26" s="56"/>
      <c r="Q26" s="56"/>
      <c r="R26" s="56">
        <v>15</v>
      </c>
      <c r="S26" s="56"/>
      <c r="T26" s="56" t="s">
        <v>875</v>
      </c>
    </row>
    <row r="27" ht="25" customHeight="1" spans="1:20">
      <c r="A27" s="56" t="s">
        <v>3143</v>
      </c>
      <c r="B27" s="624" t="s">
        <v>3144</v>
      </c>
      <c r="C27" s="56">
        <v>18747844178</v>
      </c>
      <c r="D27" s="57" t="s">
        <v>104</v>
      </c>
      <c r="E27" s="56">
        <v>35</v>
      </c>
      <c r="F27" s="56"/>
      <c r="G27" s="56"/>
      <c r="H27" s="56"/>
      <c r="I27" s="56"/>
      <c r="J27" s="56">
        <v>11</v>
      </c>
      <c r="K27" s="56">
        <v>4</v>
      </c>
      <c r="L27" s="56">
        <v>2</v>
      </c>
      <c r="M27" s="23">
        <f t="shared" si="0"/>
        <v>88</v>
      </c>
      <c r="N27" s="23">
        <f t="shared" si="1"/>
        <v>57.2</v>
      </c>
      <c r="O27" s="56"/>
      <c r="P27" s="56"/>
      <c r="Q27" s="56"/>
      <c r="R27" s="56">
        <v>10</v>
      </c>
      <c r="S27" s="56"/>
      <c r="T27" s="56" t="s">
        <v>875</v>
      </c>
    </row>
    <row r="28" ht="25" customHeight="1" spans="1:20">
      <c r="A28" s="56" t="s">
        <v>3145</v>
      </c>
      <c r="B28" s="624" t="s">
        <v>3146</v>
      </c>
      <c r="C28" s="56">
        <v>13624854171</v>
      </c>
      <c r="D28" s="57" t="s">
        <v>104</v>
      </c>
      <c r="E28" s="56">
        <v>16</v>
      </c>
      <c r="F28" s="56"/>
      <c r="G28" s="56"/>
      <c r="H28" s="56"/>
      <c r="I28" s="56"/>
      <c r="J28" s="56">
        <v>11</v>
      </c>
      <c r="K28" s="56">
        <v>4</v>
      </c>
      <c r="L28" s="56">
        <v>2</v>
      </c>
      <c r="M28" s="23">
        <f t="shared" si="0"/>
        <v>88</v>
      </c>
      <c r="N28" s="23">
        <f t="shared" si="1"/>
        <v>57.2</v>
      </c>
      <c r="O28" s="56"/>
      <c r="P28" s="56"/>
      <c r="Q28" s="56"/>
      <c r="R28" s="56">
        <v>9</v>
      </c>
      <c r="S28" s="56"/>
      <c r="T28" s="56" t="s">
        <v>875</v>
      </c>
    </row>
    <row r="29" ht="25" customHeight="1" spans="1:20">
      <c r="A29" s="56" t="s">
        <v>3147</v>
      </c>
      <c r="B29" s="624" t="s">
        <v>3148</v>
      </c>
      <c r="C29" s="56">
        <v>15847543409</v>
      </c>
      <c r="D29" s="57" t="s">
        <v>104</v>
      </c>
      <c r="E29" s="56">
        <v>16</v>
      </c>
      <c r="F29" s="56"/>
      <c r="G29" s="56"/>
      <c r="H29" s="56"/>
      <c r="I29" s="56"/>
      <c r="J29" s="56">
        <v>12</v>
      </c>
      <c r="K29" s="56">
        <v>3</v>
      </c>
      <c r="L29" s="56">
        <v>2</v>
      </c>
      <c r="M29" s="23">
        <f t="shared" si="0"/>
        <v>72</v>
      </c>
      <c r="N29" s="23">
        <f t="shared" si="1"/>
        <v>46.8</v>
      </c>
      <c r="O29" s="56"/>
      <c r="P29" s="56"/>
      <c r="Q29" s="56"/>
      <c r="R29" s="56">
        <v>9</v>
      </c>
      <c r="S29" s="56"/>
      <c r="T29" s="56" t="s">
        <v>875</v>
      </c>
    </row>
    <row r="30" ht="25" customHeight="1" spans="1:20">
      <c r="A30" s="56" t="s">
        <v>3149</v>
      </c>
      <c r="B30" s="624" t="s">
        <v>3150</v>
      </c>
      <c r="C30" s="56">
        <v>15004943111</v>
      </c>
      <c r="D30" s="57" t="s">
        <v>104</v>
      </c>
      <c r="E30" s="56">
        <v>18</v>
      </c>
      <c r="F30" s="56"/>
      <c r="G30" s="56"/>
      <c r="H30" s="56"/>
      <c r="I30" s="56"/>
      <c r="J30" s="56">
        <v>14</v>
      </c>
      <c r="K30" s="56">
        <v>3.5</v>
      </c>
      <c r="L30" s="56">
        <v>2</v>
      </c>
      <c r="M30" s="23">
        <f t="shared" si="0"/>
        <v>98</v>
      </c>
      <c r="N30" s="23">
        <f t="shared" si="1"/>
        <v>63.7</v>
      </c>
      <c r="O30" s="56"/>
      <c r="P30" s="56"/>
      <c r="Q30" s="56"/>
      <c r="R30" s="56">
        <v>20</v>
      </c>
      <c r="S30" s="56"/>
      <c r="T30" s="56" t="s">
        <v>875</v>
      </c>
    </row>
    <row r="31" ht="25" customHeight="1" spans="1:20">
      <c r="A31" s="56" t="s">
        <v>3151</v>
      </c>
      <c r="B31" s="624" t="s">
        <v>3152</v>
      </c>
      <c r="C31" s="56">
        <v>15947445158</v>
      </c>
      <c r="D31" s="57" t="s">
        <v>104</v>
      </c>
      <c r="E31" s="56">
        <v>18</v>
      </c>
      <c r="F31" s="56"/>
      <c r="G31" s="56"/>
      <c r="H31" s="56"/>
      <c r="I31" s="56"/>
      <c r="J31" s="56">
        <v>12</v>
      </c>
      <c r="K31" s="56">
        <v>3.5</v>
      </c>
      <c r="L31" s="56">
        <v>2</v>
      </c>
      <c r="M31" s="23">
        <f t="shared" si="0"/>
        <v>84</v>
      </c>
      <c r="N31" s="23">
        <f t="shared" si="1"/>
        <v>54.6</v>
      </c>
      <c r="O31" s="56"/>
      <c r="P31" s="56"/>
      <c r="Q31" s="56"/>
      <c r="R31" s="56">
        <v>25</v>
      </c>
      <c r="S31" s="56"/>
      <c r="T31" s="56" t="s">
        <v>875</v>
      </c>
    </row>
    <row r="32" ht="25" customHeight="1" spans="1:20">
      <c r="A32" s="56" t="s">
        <v>3153</v>
      </c>
      <c r="B32" s="624" t="s">
        <v>3154</v>
      </c>
      <c r="C32" s="56">
        <v>13624757141</v>
      </c>
      <c r="D32" s="57" t="s">
        <v>104</v>
      </c>
      <c r="E32" s="56">
        <v>21</v>
      </c>
      <c r="F32" s="56"/>
      <c r="G32" s="56"/>
      <c r="H32" s="56"/>
      <c r="I32" s="56"/>
      <c r="J32" s="56">
        <v>26</v>
      </c>
      <c r="K32" s="56">
        <v>3.5</v>
      </c>
      <c r="L32" s="56">
        <v>2</v>
      </c>
      <c r="M32" s="23">
        <f t="shared" si="0"/>
        <v>182</v>
      </c>
      <c r="N32" s="23">
        <f t="shared" si="1"/>
        <v>118.3</v>
      </c>
      <c r="O32" s="56"/>
      <c r="P32" s="56"/>
      <c r="Q32" s="56"/>
      <c r="R32" s="56">
        <v>18</v>
      </c>
      <c r="S32" s="56"/>
      <c r="T32" s="56" t="s">
        <v>875</v>
      </c>
    </row>
    <row r="33" ht="25" customHeight="1" spans="1:20">
      <c r="A33" s="56" t="s">
        <v>3155</v>
      </c>
      <c r="B33" s="56" t="s">
        <v>3156</v>
      </c>
      <c r="C33" s="56">
        <v>13948158407</v>
      </c>
      <c r="D33" s="57" t="s">
        <v>104</v>
      </c>
      <c r="E33" s="56">
        <v>24</v>
      </c>
      <c r="F33" s="56"/>
      <c r="G33" s="56"/>
      <c r="H33" s="56"/>
      <c r="I33" s="56"/>
      <c r="J33" s="56">
        <v>10</v>
      </c>
      <c r="K33" s="56">
        <v>3.5</v>
      </c>
      <c r="L33" s="56">
        <v>2</v>
      </c>
      <c r="M33" s="23">
        <f t="shared" si="0"/>
        <v>70</v>
      </c>
      <c r="N33" s="23">
        <f t="shared" si="1"/>
        <v>45.5</v>
      </c>
      <c r="O33" s="56"/>
      <c r="P33" s="56"/>
      <c r="Q33" s="56"/>
      <c r="R33" s="56">
        <v>12</v>
      </c>
      <c r="S33" s="56"/>
      <c r="T33" s="56" t="s">
        <v>875</v>
      </c>
    </row>
    <row r="34" ht="25" customHeight="1" spans="1:20">
      <c r="A34" s="56" t="s">
        <v>3157</v>
      </c>
      <c r="B34" s="624" t="s">
        <v>3158</v>
      </c>
      <c r="C34" s="56">
        <v>15047471801</v>
      </c>
      <c r="D34" s="57" t="s">
        <v>104</v>
      </c>
      <c r="E34" s="56">
        <v>48</v>
      </c>
      <c r="F34" s="56"/>
      <c r="G34" s="56"/>
      <c r="H34" s="56"/>
      <c r="I34" s="56"/>
      <c r="J34" s="56">
        <v>18</v>
      </c>
      <c r="K34" s="56">
        <v>3.5</v>
      </c>
      <c r="L34" s="56">
        <v>3</v>
      </c>
      <c r="M34" s="23">
        <f t="shared" si="0"/>
        <v>189</v>
      </c>
      <c r="N34" s="23">
        <f t="shared" si="1"/>
        <v>122.85</v>
      </c>
      <c r="O34" s="56"/>
      <c r="P34" s="56"/>
      <c r="Q34" s="56"/>
      <c r="R34" s="56">
        <v>26</v>
      </c>
      <c r="S34" s="56"/>
      <c r="T34" s="56" t="s">
        <v>875</v>
      </c>
    </row>
    <row r="35" ht="25" customHeight="1" spans="1:20">
      <c r="A35" s="56" t="s">
        <v>3159</v>
      </c>
      <c r="B35" s="624" t="s">
        <v>3160</v>
      </c>
      <c r="C35" s="56">
        <v>13624857066</v>
      </c>
      <c r="D35" s="57" t="s">
        <v>104</v>
      </c>
      <c r="E35" s="56">
        <v>15</v>
      </c>
      <c r="F35" s="56"/>
      <c r="G35" s="56"/>
      <c r="H35" s="56"/>
      <c r="I35" s="56"/>
      <c r="J35" s="56">
        <v>17</v>
      </c>
      <c r="K35" s="56">
        <v>3</v>
      </c>
      <c r="L35" s="56">
        <v>2</v>
      </c>
      <c r="M35" s="23">
        <f t="shared" si="0"/>
        <v>102</v>
      </c>
      <c r="N35" s="23">
        <f t="shared" si="1"/>
        <v>66.3</v>
      </c>
      <c r="O35" s="56"/>
      <c r="P35" s="56"/>
      <c r="Q35" s="56"/>
      <c r="R35" s="56">
        <v>18</v>
      </c>
      <c r="S35" s="56"/>
      <c r="T35" s="56" t="s">
        <v>875</v>
      </c>
    </row>
    <row r="36" ht="25" customHeight="1" spans="1:20">
      <c r="A36" s="56" t="s">
        <v>3161</v>
      </c>
      <c r="B36" s="624" t="s">
        <v>3162</v>
      </c>
      <c r="C36" s="56">
        <v>15560531185</v>
      </c>
      <c r="D36" s="57" t="s">
        <v>104</v>
      </c>
      <c r="E36" s="56">
        <v>21</v>
      </c>
      <c r="F36" s="56"/>
      <c r="G36" s="56"/>
      <c r="H36" s="56"/>
      <c r="I36" s="56"/>
      <c r="J36" s="56">
        <v>6</v>
      </c>
      <c r="K36" s="56">
        <v>2</v>
      </c>
      <c r="L36" s="56">
        <v>2</v>
      </c>
      <c r="M36" s="23">
        <f t="shared" si="0"/>
        <v>24</v>
      </c>
      <c r="N36" s="23">
        <f t="shared" si="1"/>
        <v>15.6</v>
      </c>
      <c r="O36" s="56"/>
      <c r="P36" s="56"/>
      <c r="Q36" s="56"/>
      <c r="R36" s="56">
        <v>3</v>
      </c>
      <c r="S36" s="56"/>
      <c r="T36" s="56" t="s">
        <v>875</v>
      </c>
    </row>
    <row r="37" ht="25" customHeight="1" spans="1:20">
      <c r="A37" s="56" t="s">
        <v>3163</v>
      </c>
      <c r="B37" s="56" t="s">
        <v>3164</v>
      </c>
      <c r="C37" s="56">
        <v>18247561128</v>
      </c>
      <c r="D37" s="57" t="s">
        <v>104</v>
      </c>
      <c r="E37" s="56">
        <v>35</v>
      </c>
      <c r="F37" s="56"/>
      <c r="G37" s="56"/>
      <c r="H37" s="56"/>
      <c r="I37" s="56"/>
      <c r="J37" s="56">
        <v>18</v>
      </c>
      <c r="K37" s="56">
        <v>4</v>
      </c>
      <c r="L37" s="56">
        <v>2</v>
      </c>
      <c r="M37" s="23">
        <f t="shared" si="0"/>
        <v>144</v>
      </c>
      <c r="N37" s="23">
        <f t="shared" si="1"/>
        <v>93.6</v>
      </c>
      <c r="O37" s="56"/>
      <c r="P37" s="56"/>
      <c r="Q37" s="56"/>
      <c r="R37" s="56">
        <v>16</v>
      </c>
      <c r="S37" s="56"/>
      <c r="T37" s="56" t="s">
        <v>875</v>
      </c>
    </row>
    <row r="38" ht="25" customHeight="1" spans="1:20">
      <c r="A38" s="56" t="s">
        <v>3165</v>
      </c>
      <c r="B38" s="624" t="s">
        <v>3166</v>
      </c>
      <c r="C38" s="56">
        <v>15134776114</v>
      </c>
      <c r="D38" s="57" t="s">
        <v>104</v>
      </c>
      <c r="E38" s="56">
        <v>8</v>
      </c>
      <c r="F38" s="56"/>
      <c r="G38" s="56"/>
      <c r="H38" s="56"/>
      <c r="I38" s="56"/>
      <c r="J38" s="56">
        <v>13</v>
      </c>
      <c r="K38" s="56">
        <v>3.5</v>
      </c>
      <c r="L38" s="56">
        <v>2</v>
      </c>
      <c r="M38" s="23">
        <f t="shared" si="0"/>
        <v>91</v>
      </c>
      <c r="N38" s="23">
        <f t="shared" si="1"/>
        <v>59.15</v>
      </c>
      <c r="O38" s="56"/>
      <c r="P38" s="56"/>
      <c r="Q38" s="56"/>
      <c r="R38" s="56">
        <v>9</v>
      </c>
      <c r="S38" s="56"/>
      <c r="T38" s="56" t="s">
        <v>875</v>
      </c>
    </row>
    <row r="39" ht="25" customHeight="1" spans="1:20">
      <c r="A39" s="56" t="s">
        <v>3167</v>
      </c>
      <c r="B39" s="624" t="s">
        <v>3168</v>
      </c>
      <c r="C39" s="56">
        <v>13947585294</v>
      </c>
      <c r="D39" s="57" t="s">
        <v>104</v>
      </c>
      <c r="E39" s="56">
        <v>21</v>
      </c>
      <c r="F39" s="56"/>
      <c r="G39" s="56"/>
      <c r="H39" s="56"/>
      <c r="I39" s="56"/>
      <c r="J39" s="56">
        <v>8</v>
      </c>
      <c r="K39" s="56">
        <v>4</v>
      </c>
      <c r="L39" s="56">
        <v>2</v>
      </c>
      <c r="M39" s="23">
        <f t="shared" si="0"/>
        <v>64</v>
      </c>
      <c r="N39" s="23">
        <f t="shared" si="1"/>
        <v>41.6</v>
      </c>
      <c r="O39" s="56"/>
      <c r="P39" s="56"/>
      <c r="Q39" s="56"/>
      <c r="R39" s="56">
        <v>7</v>
      </c>
      <c r="S39" s="56"/>
      <c r="T39" s="56" t="s">
        <v>875</v>
      </c>
    </row>
    <row r="40" ht="25" customHeight="1" spans="1:20">
      <c r="A40" s="56" t="s">
        <v>3169</v>
      </c>
      <c r="B40" s="624" t="s">
        <v>3170</v>
      </c>
      <c r="C40" s="56">
        <v>13848551156</v>
      </c>
      <c r="D40" s="57" t="s">
        <v>104</v>
      </c>
      <c r="E40" s="56">
        <v>58</v>
      </c>
      <c r="F40" s="56"/>
      <c r="G40" s="56"/>
      <c r="H40" s="56"/>
      <c r="I40" s="56"/>
      <c r="J40" s="56">
        <v>26</v>
      </c>
      <c r="K40" s="56">
        <v>4</v>
      </c>
      <c r="L40" s="56">
        <v>2</v>
      </c>
      <c r="M40" s="23">
        <f t="shared" si="0"/>
        <v>208</v>
      </c>
      <c r="N40" s="23">
        <f t="shared" si="1"/>
        <v>135.2</v>
      </c>
      <c r="O40" s="56"/>
      <c r="P40" s="56"/>
      <c r="Q40" s="56"/>
      <c r="R40" s="56">
        <v>25</v>
      </c>
      <c r="S40" s="56"/>
      <c r="T40" s="56" t="s">
        <v>875</v>
      </c>
    </row>
    <row r="41" ht="25" customHeight="1" spans="1:20">
      <c r="A41" s="56" t="s">
        <v>3171</v>
      </c>
      <c r="B41" s="624" t="s">
        <v>3172</v>
      </c>
      <c r="C41" s="56">
        <v>15947450087</v>
      </c>
      <c r="D41" s="57" t="s">
        <v>104</v>
      </c>
      <c r="E41" s="56"/>
      <c r="F41" s="56"/>
      <c r="G41" s="56"/>
      <c r="H41" s="56"/>
      <c r="I41" s="56"/>
      <c r="J41" s="56">
        <v>15</v>
      </c>
      <c r="K41" s="56">
        <v>3.5</v>
      </c>
      <c r="L41" s="56">
        <v>2</v>
      </c>
      <c r="M41" s="23">
        <f t="shared" si="0"/>
        <v>105</v>
      </c>
      <c r="N41" s="23">
        <f t="shared" si="1"/>
        <v>68.25</v>
      </c>
      <c r="O41" s="56"/>
      <c r="P41" s="56"/>
      <c r="Q41" s="56"/>
      <c r="R41" s="56">
        <v>16</v>
      </c>
      <c r="S41" s="56"/>
      <c r="T41" s="56" t="s">
        <v>875</v>
      </c>
    </row>
    <row r="42" ht="25" customHeight="1" spans="1:20">
      <c r="A42" s="56" t="s">
        <v>3173</v>
      </c>
      <c r="B42" s="624" t="s">
        <v>3174</v>
      </c>
      <c r="C42" s="56">
        <v>13947502558</v>
      </c>
      <c r="D42" s="57" t="s">
        <v>104</v>
      </c>
      <c r="E42" s="56">
        <v>17</v>
      </c>
      <c r="F42" s="56"/>
      <c r="G42" s="56"/>
      <c r="H42" s="56"/>
      <c r="I42" s="56"/>
      <c r="J42" s="56">
        <v>15</v>
      </c>
      <c r="K42" s="56">
        <v>31</v>
      </c>
      <c r="L42" s="56">
        <v>2</v>
      </c>
      <c r="M42" s="23">
        <f t="shared" si="0"/>
        <v>930</v>
      </c>
      <c r="N42" s="23">
        <f t="shared" si="1"/>
        <v>604.5</v>
      </c>
      <c r="O42" s="56"/>
      <c r="P42" s="56"/>
      <c r="Q42" s="56"/>
      <c r="R42" s="56">
        <v>15</v>
      </c>
      <c r="S42" s="56"/>
      <c r="T42" s="56" t="s">
        <v>875</v>
      </c>
    </row>
    <row r="43" ht="25" customHeight="1" spans="1:20">
      <c r="A43" s="56" t="s">
        <v>3175</v>
      </c>
      <c r="B43" s="624" t="s">
        <v>3176</v>
      </c>
      <c r="C43" s="56">
        <v>13488550024</v>
      </c>
      <c r="D43" s="57" t="s">
        <v>104</v>
      </c>
      <c r="E43" s="56">
        <v>31</v>
      </c>
      <c r="F43" s="56"/>
      <c r="G43" s="56"/>
      <c r="H43" s="56"/>
      <c r="I43" s="56"/>
      <c r="J43" s="56">
        <v>16</v>
      </c>
      <c r="K43" s="56">
        <v>4</v>
      </c>
      <c r="L43" s="56">
        <v>2</v>
      </c>
      <c r="M43" s="23">
        <f t="shared" si="0"/>
        <v>128</v>
      </c>
      <c r="N43" s="23">
        <f t="shared" si="1"/>
        <v>83.2</v>
      </c>
      <c r="O43" s="56"/>
      <c r="P43" s="56"/>
      <c r="Q43" s="56"/>
      <c r="R43" s="56">
        <v>18</v>
      </c>
      <c r="S43" s="56"/>
      <c r="T43" s="56" t="s">
        <v>875</v>
      </c>
    </row>
    <row r="44" ht="25" customHeight="1" spans="1:20">
      <c r="A44" s="56" t="s">
        <v>2524</v>
      </c>
      <c r="B44" s="624" t="s">
        <v>3177</v>
      </c>
      <c r="C44" s="56">
        <v>13947535040</v>
      </c>
      <c r="D44" s="57" t="s">
        <v>104</v>
      </c>
      <c r="E44" s="56">
        <v>30</v>
      </c>
      <c r="F44" s="56"/>
      <c r="G44" s="56"/>
      <c r="H44" s="56"/>
      <c r="I44" s="56"/>
      <c r="J44" s="56">
        <v>16</v>
      </c>
      <c r="K44" s="56">
        <v>3.5</v>
      </c>
      <c r="L44" s="56">
        <v>2</v>
      </c>
      <c r="M44" s="23">
        <f t="shared" si="0"/>
        <v>112</v>
      </c>
      <c r="N44" s="23">
        <f t="shared" si="1"/>
        <v>72.8</v>
      </c>
      <c r="O44" s="56"/>
      <c r="P44" s="56"/>
      <c r="Q44" s="56"/>
      <c r="R44" s="56">
        <v>15</v>
      </c>
      <c r="S44" s="56"/>
      <c r="T44" s="56" t="s">
        <v>875</v>
      </c>
    </row>
    <row r="45" ht="25" customHeight="1" spans="1:20">
      <c r="A45" s="56" t="s">
        <v>791</v>
      </c>
      <c r="B45" s="624" t="s">
        <v>3178</v>
      </c>
      <c r="C45" s="56">
        <v>13947535040</v>
      </c>
      <c r="D45" s="57" t="s">
        <v>104</v>
      </c>
      <c r="E45" s="56">
        <v>23</v>
      </c>
      <c r="F45" s="56"/>
      <c r="G45" s="56"/>
      <c r="H45" s="56"/>
      <c r="I45" s="56"/>
      <c r="J45" s="56">
        <v>13</v>
      </c>
      <c r="K45" s="56">
        <v>3</v>
      </c>
      <c r="L45" s="56">
        <v>2</v>
      </c>
      <c r="M45" s="23">
        <f t="shared" si="0"/>
        <v>78</v>
      </c>
      <c r="N45" s="23">
        <f t="shared" si="1"/>
        <v>50.7</v>
      </c>
      <c r="O45" s="56"/>
      <c r="P45" s="56"/>
      <c r="Q45" s="56"/>
      <c r="R45" s="56">
        <v>15</v>
      </c>
      <c r="S45" s="56"/>
      <c r="T45" s="56" t="s">
        <v>875</v>
      </c>
    </row>
    <row r="46" ht="25" customHeight="1" spans="1:20">
      <c r="A46" s="56" t="s">
        <v>3179</v>
      </c>
      <c r="B46" s="624" t="s">
        <v>3180</v>
      </c>
      <c r="C46" s="56">
        <v>15947438310</v>
      </c>
      <c r="D46" s="57" t="s">
        <v>104</v>
      </c>
      <c r="E46" s="56">
        <v>11</v>
      </c>
      <c r="F46" s="56"/>
      <c r="G46" s="56"/>
      <c r="H46" s="56"/>
      <c r="I46" s="56"/>
      <c r="J46" s="56">
        <v>14</v>
      </c>
      <c r="K46" s="56">
        <v>3.5</v>
      </c>
      <c r="L46" s="56">
        <v>2</v>
      </c>
      <c r="M46" s="23">
        <f t="shared" si="0"/>
        <v>98</v>
      </c>
      <c r="N46" s="23">
        <f t="shared" si="1"/>
        <v>63.7</v>
      </c>
      <c r="O46" s="56"/>
      <c r="P46" s="56"/>
      <c r="Q46" s="56"/>
      <c r="R46" s="56">
        <v>9</v>
      </c>
      <c r="S46" s="56"/>
      <c r="T46" s="56" t="s">
        <v>875</v>
      </c>
    </row>
    <row r="47" ht="25" customHeight="1" spans="1:20">
      <c r="A47" s="56" t="s">
        <v>3181</v>
      </c>
      <c r="B47" s="624" t="s">
        <v>3182</v>
      </c>
      <c r="C47" s="56">
        <v>15894891629</v>
      </c>
      <c r="D47" s="57" t="s">
        <v>104</v>
      </c>
      <c r="E47" s="56">
        <v>42</v>
      </c>
      <c r="F47" s="56"/>
      <c r="G47" s="56"/>
      <c r="H47" s="56"/>
      <c r="I47" s="56"/>
      <c r="J47" s="56">
        <v>11</v>
      </c>
      <c r="K47" s="56">
        <v>3.5</v>
      </c>
      <c r="L47" s="56">
        <v>2</v>
      </c>
      <c r="M47" s="23">
        <f t="shared" si="0"/>
        <v>77</v>
      </c>
      <c r="N47" s="23">
        <f t="shared" si="1"/>
        <v>50.05</v>
      </c>
      <c r="O47" s="56"/>
      <c r="P47" s="56"/>
      <c r="Q47" s="56"/>
      <c r="R47" s="56">
        <v>15</v>
      </c>
      <c r="S47" s="56"/>
      <c r="T47" s="56" t="s">
        <v>875</v>
      </c>
    </row>
    <row r="48" ht="25" customHeight="1" spans="1:20">
      <c r="A48" s="56" t="s">
        <v>3183</v>
      </c>
      <c r="B48" s="624" t="s">
        <v>3184</v>
      </c>
      <c r="C48" s="56">
        <v>15204812635</v>
      </c>
      <c r="D48" s="57" t="s">
        <v>104</v>
      </c>
      <c r="E48" s="56">
        <v>15</v>
      </c>
      <c r="F48" s="56"/>
      <c r="G48" s="56"/>
      <c r="H48" s="56"/>
      <c r="I48" s="56"/>
      <c r="J48" s="56">
        <v>13</v>
      </c>
      <c r="K48" s="56">
        <v>3.5</v>
      </c>
      <c r="L48" s="56">
        <v>2</v>
      </c>
      <c r="M48" s="23">
        <f t="shared" si="0"/>
        <v>91</v>
      </c>
      <c r="N48" s="23">
        <f t="shared" si="1"/>
        <v>59.15</v>
      </c>
      <c r="O48" s="56"/>
      <c r="P48" s="56"/>
      <c r="Q48" s="56"/>
      <c r="R48" s="56">
        <v>8</v>
      </c>
      <c r="S48" s="56"/>
      <c r="T48" s="56" t="s">
        <v>875</v>
      </c>
    </row>
    <row r="49" ht="25" customHeight="1" spans="1:20">
      <c r="A49" s="56" t="s">
        <v>3185</v>
      </c>
      <c r="B49" s="624" t="s">
        <v>3186</v>
      </c>
      <c r="C49" s="56">
        <v>13214078332</v>
      </c>
      <c r="D49" s="57" t="s">
        <v>104</v>
      </c>
      <c r="E49" s="56">
        <v>10</v>
      </c>
      <c r="F49" s="56"/>
      <c r="G49" s="56"/>
      <c r="H49" s="56"/>
      <c r="I49" s="56"/>
      <c r="J49" s="56">
        <v>10</v>
      </c>
      <c r="K49" s="56">
        <v>3</v>
      </c>
      <c r="L49" s="56">
        <v>2</v>
      </c>
      <c r="M49" s="23">
        <f t="shared" si="0"/>
        <v>60</v>
      </c>
      <c r="N49" s="23">
        <f t="shared" si="1"/>
        <v>39</v>
      </c>
      <c r="O49" s="56"/>
      <c r="P49" s="56"/>
      <c r="Q49" s="56"/>
      <c r="R49" s="56">
        <v>12</v>
      </c>
      <c r="S49" s="56"/>
      <c r="T49" s="56" t="s">
        <v>875</v>
      </c>
    </row>
    <row r="50" ht="25" customHeight="1" spans="1:20">
      <c r="A50" s="56" t="s">
        <v>3187</v>
      </c>
      <c r="B50" s="624" t="s">
        <v>3188</v>
      </c>
      <c r="C50" s="56">
        <v>15047452371</v>
      </c>
      <c r="D50" s="57" t="s">
        <v>104</v>
      </c>
      <c r="E50" s="56">
        <v>5</v>
      </c>
      <c r="F50" s="56"/>
      <c r="G50" s="56"/>
      <c r="H50" s="56"/>
      <c r="I50" s="56"/>
      <c r="J50" s="56">
        <v>8</v>
      </c>
      <c r="K50" s="56">
        <v>3</v>
      </c>
      <c r="L50" s="56">
        <v>2</v>
      </c>
      <c r="M50" s="23">
        <f t="shared" si="0"/>
        <v>48</v>
      </c>
      <c r="N50" s="23">
        <f t="shared" si="1"/>
        <v>31.2</v>
      </c>
      <c r="O50" s="56"/>
      <c r="P50" s="56"/>
      <c r="Q50" s="56"/>
      <c r="R50" s="56">
        <v>6</v>
      </c>
      <c r="S50" s="56"/>
      <c r="T50" s="56" t="s">
        <v>875</v>
      </c>
    </row>
    <row r="51" ht="25" customHeight="1" spans="1:20">
      <c r="A51" s="56" t="s">
        <v>3189</v>
      </c>
      <c r="B51" s="624" t="s">
        <v>3190</v>
      </c>
      <c r="C51" s="56">
        <v>15647500502</v>
      </c>
      <c r="D51" s="57" t="s">
        <v>104</v>
      </c>
      <c r="E51" s="56">
        <v>9</v>
      </c>
      <c r="F51" s="56"/>
      <c r="G51" s="56"/>
      <c r="H51" s="56"/>
      <c r="I51" s="56"/>
      <c r="J51" s="56">
        <v>16</v>
      </c>
      <c r="K51" s="56">
        <v>3</v>
      </c>
      <c r="L51" s="56">
        <v>2</v>
      </c>
      <c r="M51" s="23">
        <f t="shared" si="0"/>
        <v>96</v>
      </c>
      <c r="N51" s="23">
        <f t="shared" si="1"/>
        <v>62.4</v>
      </c>
      <c r="O51" s="56"/>
      <c r="P51" s="56"/>
      <c r="Q51" s="56"/>
      <c r="R51" s="56">
        <v>8</v>
      </c>
      <c r="S51" s="56"/>
      <c r="T51" s="56" t="s">
        <v>875</v>
      </c>
    </row>
    <row r="52" ht="25" customHeight="1" spans="1:20">
      <c r="A52" s="56" t="s">
        <v>3191</v>
      </c>
      <c r="B52" s="624" t="s">
        <v>3192</v>
      </c>
      <c r="C52" s="56">
        <v>15848659760</v>
      </c>
      <c r="D52" s="57" t="s">
        <v>104</v>
      </c>
      <c r="E52" s="56">
        <v>17</v>
      </c>
      <c r="F52" s="56"/>
      <c r="G52" s="56"/>
      <c r="H52" s="56"/>
      <c r="I52" s="56"/>
      <c r="J52" s="56">
        <v>17</v>
      </c>
      <c r="K52" s="56">
        <v>3</v>
      </c>
      <c r="L52" s="56">
        <v>2</v>
      </c>
      <c r="M52" s="23">
        <f t="shared" si="0"/>
        <v>102</v>
      </c>
      <c r="N52" s="23">
        <f t="shared" si="1"/>
        <v>66.3</v>
      </c>
      <c r="O52" s="56"/>
      <c r="P52" s="56"/>
      <c r="Q52" s="56"/>
      <c r="R52" s="56">
        <v>15</v>
      </c>
      <c r="S52" s="56"/>
      <c r="T52" s="56" t="s">
        <v>875</v>
      </c>
    </row>
    <row r="53" ht="25" customHeight="1" spans="1:20">
      <c r="A53" s="56" t="s">
        <v>3193</v>
      </c>
      <c r="B53" s="624" t="s">
        <v>3194</v>
      </c>
      <c r="C53" s="56">
        <v>15949445466</v>
      </c>
      <c r="D53" s="57" t="s">
        <v>104</v>
      </c>
      <c r="E53" s="56">
        <v>20</v>
      </c>
      <c r="F53" s="56"/>
      <c r="G53" s="56"/>
      <c r="H53" s="56"/>
      <c r="I53" s="56"/>
      <c r="J53" s="56">
        <v>16</v>
      </c>
      <c r="K53" s="56">
        <v>3.5</v>
      </c>
      <c r="L53" s="56">
        <v>2</v>
      </c>
      <c r="M53" s="23">
        <f t="shared" si="0"/>
        <v>112</v>
      </c>
      <c r="N53" s="23">
        <f t="shared" si="1"/>
        <v>72.8</v>
      </c>
      <c r="O53" s="56"/>
      <c r="P53" s="56"/>
      <c r="Q53" s="56"/>
      <c r="R53" s="56">
        <v>13</v>
      </c>
      <c r="S53" s="56"/>
      <c r="T53" s="56" t="s">
        <v>875</v>
      </c>
    </row>
    <row r="54" ht="25" customHeight="1" spans="1:20">
      <c r="A54" s="56" t="s">
        <v>3195</v>
      </c>
      <c r="B54" s="624" t="s">
        <v>3196</v>
      </c>
      <c r="C54" s="56">
        <v>13947501301</v>
      </c>
      <c r="D54" s="57" t="s">
        <v>104</v>
      </c>
      <c r="E54" s="56"/>
      <c r="F54" s="56"/>
      <c r="G54" s="56"/>
      <c r="H54" s="56"/>
      <c r="I54" s="56"/>
      <c r="J54" s="56">
        <v>12</v>
      </c>
      <c r="K54" s="56">
        <v>3</v>
      </c>
      <c r="L54" s="56">
        <v>2</v>
      </c>
      <c r="M54" s="23">
        <f t="shared" si="0"/>
        <v>72</v>
      </c>
      <c r="N54" s="23">
        <f t="shared" si="1"/>
        <v>46.8</v>
      </c>
      <c r="O54" s="56"/>
      <c r="P54" s="56"/>
      <c r="Q54" s="56"/>
      <c r="R54" s="56">
        <v>12</v>
      </c>
      <c r="S54" s="56"/>
      <c r="T54" s="56" t="s">
        <v>875</v>
      </c>
    </row>
    <row r="55" ht="25" customHeight="1" spans="1:20">
      <c r="A55" s="56" t="s">
        <v>3197</v>
      </c>
      <c r="B55" s="624" t="s">
        <v>3198</v>
      </c>
      <c r="C55" s="56">
        <v>15247594959</v>
      </c>
      <c r="D55" s="57" t="s">
        <v>104</v>
      </c>
      <c r="E55" s="56">
        <v>15</v>
      </c>
      <c r="F55" s="56"/>
      <c r="G55" s="56"/>
      <c r="H55" s="56"/>
      <c r="I55" s="56"/>
      <c r="J55" s="56">
        <v>15</v>
      </c>
      <c r="K55" s="56">
        <v>3</v>
      </c>
      <c r="L55" s="56">
        <v>2</v>
      </c>
      <c r="M55" s="23">
        <f t="shared" si="0"/>
        <v>90</v>
      </c>
      <c r="N55" s="23">
        <f t="shared" si="1"/>
        <v>58.5</v>
      </c>
      <c r="O55" s="56"/>
      <c r="P55" s="56"/>
      <c r="Q55" s="56"/>
      <c r="R55" s="56">
        <v>12</v>
      </c>
      <c r="S55" s="56"/>
      <c r="T55" s="56" t="s">
        <v>875</v>
      </c>
    </row>
    <row r="56" s="28" customFormat="1" ht="25" customHeight="1" spans="1:20">
      <c r="A56" s="16" t="s">
        <v>72</v>
      </c>
      <c r="B56" s="74"/>
      <c r="C56" s="18"/>
      <c r="D56" s="75"/>
      <c r="E56" s="75">
        <f>SUM(E7:E55)</f>
        <v>1101</v>
      </c>
      <c r="F56" s="75"/>
      <c r="G56" s="75"/>
      <c r="H56" s="75"/>
      <c r="I56" s="75"/>
      <c r="J56" s="75"/>
      <c r="K56" s="75"/>
      <c r="L56" s="75"/>
      <c r="M56" s="75">
        <f>SUM(M7:M55)</f>
        <v>5616</v>
      </c>
      <c r="N56" s="75">
        <f>SUM(N7:N55)</f>
        <v>3650.4</v>
      </c>
      <c r="O56" s="75"/>
      <c r="P56" s="75"/>
      <c r="Q56" s="75"/>
      <c r="R56" s="75">
        <f>SUM(R7:R55)</f>
        <v>686</v>
      </c>
      <c r="S56" s="75"/>
      <c r="T56" s="77"/>
    </row>
    <row r="57" ht="21" customHeight="1" spans="1:16381">
      <c r="A57" t="s">
        <v>166</v>
      </c>
      <c r="B57" s="7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</row>
    <row r="58" ht="32.25" customHeight="1" spans="1:16381">
      <c r="A58" t="s">
        <v>116</v>
      </c>
      <c r="B58" s="76"/>
      <c r="C58" s="1"/>
      <c r="D58" s="1"/>
      <c r="E58" s="1"/>
      <c r="F58" s="1"/>
      <c r="G58" s="1"/>
      <c r="H58" s="1" t="s">
        <v>117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</row>
  </sheetData>
  <mergeCells count="21">
    <mergeCell ref="A2:T2"/>
    <mergeCell ref="E4:F4"/>
    <mergeCell ref="G4:H4"/>
    <mergeCell ref="I4:Q4"/>
    <mergeCell ref="R4:S4"/>
    <mergeCell ref="J5:N5"/>
    <mergeCell ref="O5:P5"/>
    <mergeCell ref="A56:C56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Q5:Q6"/>
    <mergeCell ref="R5:R6"/>
    <mergeCell ref="S5:S6"/>
    <mergeCell ref="T4:T6"/>
  </mergeCells>
  <dataValidations count="1">
    <dataValidation allowBlank="1" showInputMessage="1" showErrorMessage="1" promptTitle="备注" prompt="填写收储企业类型为其它草畜种时，请在备注中注明具体养殖畜种" sqref="O6:P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9"/>
  <sheetViews>
    <sheetView workbookViewId="0">
      <pane ySplit="6" topLeftCell="A190" activePane="bottomLeft" state="frozen"/>
      <selection/>
      <selection pane="bottomLeft" activeCell="P130" sqref="P130:Q130"/>
    </sheetView>
  </sheetViews>
  <sheetFormatPr defaultColWidth="9" defaultRowHeight="13.5"/>
  <cols>
    <col min="1" max="1" width="13.625" style="44" customWidth="1"/>
    <col min="2" max="2" width="22.875" style="44" customWidth="1"/>
    <col min="3" max="3" width="17.5" style="48" customWidth="1"/>
    <col min="4" max="12" width="5.25833333333333" style="44" customWidth="1"/>
    <col min="13" max="15" width="5.25833333333333" style="48" customWidth="1"/>
    <col min="16" max="16" width="9.625" style="44" customWidth="1"/>
    <col min="17" max="17" width="8.875" style="44" customWidth="1"/>
    <col min="18" max="18" width="5.25833333333333" style="44" customWidth="1"/>
    <col min="19" max="19" width="7.875" style="44" customWidth="1"/>
    <col min="20" max="20" width="12" style="44" customWidth="1"/>
    <col min="21" max="21" width="6.625" style="44" customWidth="1"/>
    <col min="22" max="22" width="5.25833333333333" style="44" customWidth="1"/>
    <col min="23" max="23" width="8" style="44" customWidth="1"/>
    <col min="24" max="16384" width="9" style="44"/>
  </cols>
  <sheetData>
    <row r="1" s="44" customFormat="1" ht="15.75" customHeight="1" spans="1:15">
      <c r="A1" s="44" t="s">
        <v>77</v>
      </c>
      <c r="C1" s="48"/>
      <c r="M1" s="48"/>
      <c r="N1" s="48"/>
      <c r="O1" s="48"/>
    </row>
    <row r="2" s="44" customFormat="1" ht="22.5" spans="1:23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="44" customFormat="1" ht="24.95" customHeight="1" spans="1:22">
      <c r="A3" s="50" t="s">
        <v>118</v>
      </c>
      <c r="B3" s="50"/>
      <c r="C3" s="48"/>
      <c r="D3" s="49"/>
      <c r="E3" s="49"/>
      <c r="F3" s="50" t="s">
        <v>3199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="45" customFormat="1" ht="21" customHeight="1" spans="1:23">
      <c r="A4" s="51" t="s">
        <v>81</v>
      </c>
      <c r="B4" s="52" t="s">
        <v>82</v>
      </c>
      <c r="C4" s="51" t="s">
        <v>83</v>
      </c>
      <c r="D4" s="53" t="s">
        <v>84</v>
      </c>
      <c r="E4" s="51" t="s">
        <v>6</v>
      </c>
      <c r="F4" s="51"/>
      <c r="G4" s="51"/>
      <c r="H4" s="51"/>
      <c r="I4" s="51"/>
      <c r="J4" s="51" t="s">
        <v>85</v>
      </c>
      <c r="K4" s="51"/>
      <c r="L4" s="60" t="s">
        <v>8</v>
      </c>
      <c r="M4" s="61"/>
      <c r="N4" s="61"/>
      <c r="O4" s="61"/>
      <c r="P4" s="61"/>
      <c r="Q4" s="61"/>
      <c r="R4" s="61"/>
      <c r="S4" s="61"/>
      <c r="T4" s="62"/>
      <c r="U4" s="63" t="s">
        <v>9</v>
      </c>
      <c r="V4" s="63"/>
      <c r="W4" s="63" t="s">
        <v>86</v>
      </c>
    </row>
    <row r="5" s="45" customFormat="1" ht="21" customHeight="1" spans="1:23">
      <c r="A5" s="51"/>
      <c r="B5" s="54"/>
      <c r="C5" s="51"/>
      <c r="D5" s="53"/>
      <c r="E5" s="53" t="s">
        <v>87</v>
      </c>
      <c r="F5" s="53" t="s">
        <v>88</v>
      </c>
      <c r="G5" s="53" t="s">
        <v>89</v>
      </c>
      <c r="H5" s="53" t="s">
        <v>90</v>
      </c>
      <c r="I5" s="53" t="s">
        <v>91</v>
      </c>
      <c r="J5" s="51" t="s">
        <v>92</v>
      </c>
      <c r="K5" s="51" t="s">
        <v>93</v>
      </c>
      <c r="L5" s="51" t="s">
        <v>15</v>
      </c>
      <c r="M5" s="51" t="s">
        <v>94</v>
      </c>
      <c r="N5" s="51"/>
      <c r="O5" s="51"/>
      <c r="P5" s="51"/>
      <c r="Q5" s="51"/>
      <c r="R5" s="53" t="s">
        <v>95</v>
      </c>
      <c r="S5" s="53"/>
      <c r="T5" s="53" t="s">
        <v>18</v>
      </c>
      <c r="U5" s="53" t="s">
        <v>19</v>
      </c>
      <c r="V5" s="53" t="s">
        <v>20</v>
      </c>
      <c r="W5" s="63"/>
    </row>
    <row r="6" s="45" customFormat="1" ht="53.25" customHeight="1" spans="1:23">
      <c r="A6" s="51"/>
      <c r="B6" s="55"/>
      <c r="C6" s="51"/>
      <c r="D6" s="53"/>
      <c r="E6" s="53"/>
      <c r="F6" s="53"/>
      <c r="G6" s="53"/>
      <c r="H6" s="53"/>
      <c r="I6" s="53"/>
      <c r="J6" s="51"/>
      <c r="K6" s="51"/>
      <c r="L6" s="51"/>
      <c r="M6" s="53" t="s">
        <v>96</v>
      </c>
      <c r="N6" s="53" t="s">
        <v>97</v>
      </c>
      <c r="O6" s="53" t="s">
        <v>98</v>
      </c>
      <c r="P6" s="53" t="s">
        <v>99</v>
      </c>
      <c r="Q6" s="53" t="s">
        <v>100</v>
      </c>
      <c r="R6" s="53" t="s">
        <v>101</v>
      </c>
      <c r="S6" s="53" t="s">
        <v>100</v>
      </c>
      <c r="T6" s="53"/>
      <c r="U6" s="53"/>
      <c r="V6" s="53"/>
      <c r="W6" s="63"/>
    </row>
    <row r="7" s="44" customFormat="1" ht="26.25" customHeight="1" spans="1:23">
      <c r="A7" s="56" t="s">
        <v>3200</v>
      </c>
      <c r="B7" s="624" t="s">
        <v>3201</v>
      </c>
      <c r="C7" s="57">
        <v>17547496322</v>
      </c>
      <c r="D7" s="56"/>
      <c r="E7" s="56"/>
      <c r="F7" s="58">
        <v>50</v>
      </c>
      <c r="G7" s="57"/>
      <c r="H7" s="57"/>
      <c r="I7" s="57"/>
      <c r="J7" s="57"/>
      <c r="K7" s="57"/>
      <c r="L7" s="57"/>
      <c r="M7" s="57">
        <v>15</v>
      </c>
      <c r="N7" s="57">
        <v>5</v>
      </c>
      <c r="O7" s="57">
        <v>3</v>
      </c>
      <c r="P7" s="23">
        <f>M7*N7*O7</f>
        <v>225</v>
      </c>
      <c r="Q7" s="23">
        <f>P7*0.65</f>
        <v>146.25</v>
      </c>
      <c r="R7" s="57"/>
      <c r="S7" s="57"/>
      <c r="T7" s="57">
        <f t="shared" ref="T7:T70" si="0">Q7*1</f>
        <v>146.25</v>
      </c>
      <c r="U7" s="13">
        <v>30</v>
      </c>
      <c r="V7" s="56"/>
      <c r="W7" s="56" t="s">
        <v>463</v>
      </c>
    </row>
    <row r="8" s="44" customFormat="1" ht="26.25" customHeight="1" spans="1:23">
      <c r="A8" s="56" t="s">
        <v>3202</v>
      </c>
      <c r="B8" s="624" t="s">
        <v>3203</v>
      </c>
      <c r="C8" s="57">
        <v>18247592606</v>
      </c>
      <c r="D8" s="56"/>
      <c r="E8" s="56"/>
      <c r="F8" s="58">
        <v>14</v>
      </c>
      <c r="G8" s="57"/>
      <c r="H8" s="57"/>
      <c r="I8" s="57"/>
      <c r="J8" s="57"/>
      <c r="K8" s="57"/>
      <c r="L8" s="57"/>
      <c r="M8" s="57">
        <v>15</v>
      </c>
      <c r="N8" s="57">
        <v>5</v>
      </c>
      <c r="O8" s="57">
        <v>2.5</v>
      </c>
      <c r="P8" s="23">
        <f t="shared" ref="P8:P71" si="1">M8*N8*O8</f>
        <v>187.5</v>
      </c>
      <c r="Q8" s="23">
        <f t="shared" ref="Q8:Q71" si="2">P8*0.65</f>
        <v>121.875</v>
      </c>
      <c r="R8" s="57"/>
      <c r="S8" s="57"/>
      <c r="T8" s="57">
        <f t="shared" si="0"/>
        <v>121.875</v>
      </c>
      <c r="U8" s="13">
        <v>30</v>
      </c>
      <c r="V8" s="56"/>
      <c r="W8" s="56" t="s">
        <v>463</v>
      </c>
    </row>
    <row r="9" s="44" customFormat="1" ht="26.25" customHeight="1" spans="1:23">
      <c r="A9" s="56" t="s">
        <v>3204</v>
      </c>
      <c r="B9" s="624" t="s">
        <v>3205</v>
      </c>
      <c r="C9" s="57">
        <v>18547580676</v>
      </c>
      <c r="D9" s="56"/>
      <c r="E9" s="56"/>
      <c r="F9" s="58">
        <v>35</v>
      </c>
      <c r="G9" s="57"/>
      <c r="H9" s="57"/>
      <c r="I9" s="57"/>
      <c r="J9" s="57"/>
      <c r="K9" s="57"/>
      <c r="L9" s="57"/>
      <c r="M9" s="57">
        <v>18</v>
      </c>
      <c r="N9" s="57">
        <v>4.5</v>
      </c>
      <c r="O9" s="57">
        <v>2.8</v>
      </c>
      <c r="P9" s="23">
        <f t="shared" si="1"/>
        <v>226.8</v>
      </c>
      <c r="Q9" s="23">
        <f t="shared" si="2"/>
        <v>147.42</v>
      </c>
      <c r="R9" s="57"/>
      <c r="S9" s="57"/>
      <c r="T9" s="57">
        <f t="shared" si="0"/>
        <v>147.42</v>
      </c>
      <c r="U9" s="13">
        <v>15</v>
      </c>
      <c r="V9" s="56"/>
      <c r="W9" s="56" t="s">
        <v>463</v>
      </c>
    </row>
    <row r="10" s="44" customFormat="1" ht="26.25" customHeight="1" spans="1:23">
      <c r="A10" s="56" t="s">
        <v>3206</v>
      </c>
      <c r="B10" s="624" t="s">
        <v>3207</v>
      </c>
      <c r="C10" s="57">
        <v>13847591176</v>
      </c>
      <c r="D10" s="56"/>
      <c r="E10" s="56"/>
      <c r="F10" s="58">
        <v>8</v>
      </c>
      <c r="G10" s="57"/>
      <c r="H10" s="57"/>
      <c r="I10" s="57"/>
      <c r="J10" s="57"/>
      <c r="K10" s="57"/>
      <c r="L10" s="57"/>
      <c r="M10" s="57">
        <v>11</v>
      </c>
      <c r="N10" s="57">
        <v>6</v>
      </c>
      <c r="O10" s="57">
        <v>2.5</v>
      </c>
      <c r="P10" s="23">
        <f t="shared" si="1"/>
        <v>165</v>
      </c>
      <c r="Q10" s="23">
        <f t="shared" si="2"/>
        <v>107.25</v>
      </c>
      <c r="R10" s="57"/>
      <c r="S10" s="57"/>
      <c r="T10" s="57">
        <f t="shared" si="0"/>
        <v>107.25</v>
      </c>
      <c r="U10" s="13">
        <v>30</v>
      </c>
      <c r="V10" s="56"/>
      <c r="W10" s="56" t="s">
        <v>463</v>
      </c>
    </row>
    <row r="11" s="44" customFormat="1" ht="26.25" customHeight="1" spans="1:23">
      <c r="A11" s="56" t="s">
        <v>1196</v>
      </c>
      <c r="B11" s="624" t="s">
        <v>3208</v>
      </c>
      <c r="C11" s="57">
        <v>13948751546</v>
      </c>
      <c r="D11" s="56"/>
      <c r="E11" s="56"/>
      <c r="F11" s="58">
        <v>12</v>
      </c>
      <c r="G11" s="57"/>
      <c r="H11" s="57"/>
      <c r="I11" s="57"/>
      <c r="J11" s="57"/>
      <c r="K11" s="57"/>
      <c r="L11" s="57"/>
      <c r="M11" s="57">
        <v>25</v>
      </c>
      <c r="N11" s="57">
        <v>5</v>
      </c>
      <c r="O11" s="57">
        <v>2.8</v>
      </c>
      <c r="P11" s="23">
        <f t="shared" si="1"/>
        <v>350</v>
      </c>
      <c r="Q11" s="23">
        <f t="shared" si="2"/>
        <v>227.5</v>
      </c>
      <c r="R11" s="57"/>
      <c r="S11" s="57"/>
      <c r="T11" s="57">
        <f t="shared" si="0"/>
        <v>227.5</v>
      </c>
      <c r="U11" s="13">
        <v>30</v>
      </c>
      <c r="V11" s="56"/>
      <c r="W11" s="56" t="s">
        <v>463</v>
      </c>
    </row>
    <row r="12" s="44" customFormat="1" ht="26.25" customHeight="1" spans="1:23">
      <c r="A12" s="56" t="s">
        <v>3209</v>
      </c>
      <c r="B12" s="624" t="s">
        <v>3210</v>
      </c>
      <c r="C12" s="57">
        <v>18747526424</v>
      </c>
      <c r="D12" s="56"/>
      <c r="E12" s="56"/>
      <c r="F12" s="58">
        <v>48</v>
      </c>
      <c r="G12" s="57"/>
      <c r="H12" s="57"/>
      <c r="I12" s="57"/>
      <c r="J12" s="57"/>
      <c r="K12" s="57"/>
      <c r="L12" s="57"/>
      <c r="M12" s="57">
        <v>24</v>
      </c>
      <c r="N12" s="57">
        <v>3.5</v>
      </c>
      <c r="O12" s="57">
        <v>2</v>
      </c>
      <c r="P12" s="23">
        <f t="shared" si="1"/>
        <v>168</v>
      </c>
      <c r="Q12" s="23">
        <f t="shared" si="2"/>
        <v>109.2</v>
      </c>
      <c r="R12" s="57"/>
      <c r="S12" s="57"/>
      <c r="T12" s="57">
        <f t="shared" si="0"/>
        <v>109.2</v>
      </c>
      <c r="U12" s="13">
        <v>15</v>
      </c>
      <c r="V12" s="56"/>
      <c r="W12" s="56" t="s">
        <v>463</v>
      </c>
    </row>
    <row r="13" s="44" customFormat="1" ht="26.25" customHeight="1" spans="1:23">
      <c r="A13" s="56" t="s">
        <v>3211</v>
      </c>
      <c r="B13" s="624" t="s">
        <v>3212</v>
      </c>
      <c r="C13" s="57">
        <v>13474955642</v>
      </c>
      <c r="D13" s="56"/>
      <c r="E13" s="56"/>
      <c r="F13" s="58">
        <v>30</v>
      </c>
      <c r="G13" s="57"/>
      <c r="H13" s="57"/>
      <c r="I13" s="57"/>
      <c r="J13" s="57"/>
      <c r="K13" s="57"/>
      <c r="L13" s="57"/>
      <c r="M13" s="57">
        <v>15</v>
      </c>
      <c r="N13" s="57">
        <v>2.5</v>
      </c>
      <c r="O13" s="57">
        <v>2.2</v>
      </c>
      <c r="P13" s="23">
        <f t="shared" si="1"/>
        <v>82.5</v>
      </c>
      <c r="Q13" s="23">
        <f t="shared" si="2"/>
        <v>53.625</v>
      </c>
      <c r="R13" s="57"/>
      <c r="S13" s="57"/>
      <c r="T13" s="57">
        <f t="shared" si="0"/>
        <v>53.625</v>
      </c>
      <c r="U13" s="13">
        <v>30</v>
      </c>
      <c r="V13" s="56"/>
      <c r="W13" s="56" t="s">
        <v>463</v>
      </c>
    </row>
    <row r="14" s="44" customFormat="1" ht="26.25" customHeight="1" spans="1:23">
      <c r="A14" s="56" t="s">
        <v>3213</v>
      </c>
      <c r="B14" s="624" t="s">
        <v>3214</v>
      </c>
      <c r="C14" s="57">
        <v>15848750088</v>
      </c>
      <c r="D14" s="56"/>
      <c r="E14" s="56"/>
      <c r="F14" s="58">
        <v>20</v>
      </c>
      <c r="G14" s="57"/>
      <c r="H14" s="57"/>
      <c r="I14" s="57"/>
      <c r="J14" s="57"/>
      <c r="K14" s="57"/>
      <c r="L14" s="57"/>
      <c r="M14" s="57">
        <v>12</v>
      </c>
      <c r="N14" s="57">
        <v>4</v>
      </c>
      <c r="O14" s="57">
        <v>2</v>
      </c>
      <c r="P14" s="23">
        <f t="shared" si="1"/>
        <v>96</v>
      </c>
      <c r="Q14" s="23">
        <f t="shared" si="2"/>
        <v>62.4</v>
      </c>
      <c r="R14" s="57"/>
      <c r="S14" s="57"/>
      <c r="T14" s="57">
        <f t="shared" si="0"/>
        <v>62.4</v>
      </c>
      <c r="U14" s="13">
        <v>45</v>
      </c>
      <c r="V14" s="56"/>
      <c r="W14" s="56" t="s">
        <v>463</v>
      </c>
    </row>
    <row r="15" s="44" customFormat="1" ht="26.25" customHeight="1" spans="1:23">
      <c r="A15" s="56" t="s">
        <v>3215</v>
      </c>
      <c r="B15" s="624" t="s">
        <v>3214</v>
      </c>
      <c r="C15" s="57">
        <v>15848750088</v>
      </c>
      <c r="D15" s="56"/>
      <c r="E15" s="56"/>
      <c r="F15" s="58">
        <v>15</v>
      </c>
      <c r="G15" s="57"/>
      <c r="H15" s="57"/>
      <c r="I15" s="57"/>
      <c r="J15" s="57"/>
      <c r="K15" s="57"/>
      <c r="L15" s="57"/>
      <c r="M15" s="57">
        <v>12</v>
      </c>
      <c r="N15" s="57">
        <v>3</v>
      </c>
      <c r="O15" s="57">
        <v>2.5</v>
      </c>
      <c r="P15" s="23">
        <f t="shared" si="1"/>
        <v>90</v>
      </c>
      <c r="Q15" s="23">
        <f t="shared" si="2"/>
        <v>58.5</v>
      </c>
      <c r="R15" s="57"/>
      <c r="S15" s="57"/>
      <c r="T15" s="57">
        <f t="shared" si="0"/>
        <v>58.5</v>
      </c>
      <c r="U15" s="13">
        <v>30</v>
      </c>
      <c r="V15" s="56"/>
      <c r="W15" s="56" t="s">
        <v>463</v>
      </c>
    </row>
    <row r="16" s="44" customFormat="1" ht="26.25" customHeight="1" spans="1:23">
      <c r="A16" s="56" t="s">
        <v>3216</v>
      </c>
      <c r="B16" s="624" t="s">
        <v>3217</v>
      </c>
      <c r="C16" s="57">
        <v>13847595628</v>
      </c>
      <c r="D16" s="56"/>
      <c r="E16" s="56"/>
      <c r="F16" s="58">
        <v>9</v>
      </c>
      <c r="G16" s="57"/>
      <c r="H16" s="57"/>
      <c r="I16" s="57"/>
      <c r="J16" s="57"/>
      <c r="K16" s="57"/>
      <c r="L16" s="57"/>
      <c r="M16" s="57">
        <v>11</v>
      </c>
      <c r="N16" s="57">
        <v>3</v>
      </c>
      <c r="O16" s="57">
        <v>2.5</v>
      </c>
      <c r="P16" s="23">
        <f t="shared" si="1"/>
        <v>82.5</v>
      </c>
      <c r="Q16" s="23">
        <f t="shared" si="2"/>
        <v>53.625</v>
      </c>
      <c r="R16" s="57"/>
      <c r="S16" s="57"/>
      <c r="T16" s="57">
        <f t="shared" si="0"/>
        <v>53.625</v>
      </c>
      <c r="U16" s="13">
        <v>30</v>
      </c>
      <c r="V16" s="56"/>
      <c r="W16" s="56" t="s">
        <v>463</v>
      </c>
    </row>
    <row r="17" s="44" customFormat="1" ht="26.25" customHeight="1" spans="1:23">
      <c r="A17" s="56" t="s">
        <v>3218</v>
      </c>
      <c r="B17" s="624" t="s">
        <v>3219</v>
      </c>
      <c r="C17" s="57">
        <v>13848752214</v>
      </c>
      <c r="D17" s="56"/>
      <c r="E17" s="56"/>
      <c r="F17" s="58">
        <v>28</v>
      </c>
      <c r="G17" s="57"/>
      <c r="H17" s="57"/>
      <c r="I17" s="57"/>
      <c r="J17" s="57"/>
      <c r="K17" s="57"/>
      <c r="L17" s="57"/>
      <c r="M17" s="57">
        <v>18</v>
      </c>
      <c r="N17" s="57">
        <v>4.2</v>
      </c>
      <c r="O17" s="57">
        <v>2.3</v>
      </c>
      <c r="P17" s="23">
        <f t="shared" si="1"/>
        <v>173.88</v>
      </c>
      <c r="Q17" s="23">
        <f t="shared" si="2"/>
        <v>113.022</v>
      </c>
      <c r="R17" s="57"/>
      <c r="S17" s="57"/>
      <c r="T17" s="57">
        <f t="shared" si="0"/>
        <v>113.022</v>
      </c>
      <c r="U17" s="13">
        <v>45</v>
      </c>
      <c r="V17" s="56"/>
      <c r="W17" s="56" t="s">
        <v>463</v>
      </c>
    </row>
    <row r="18" s="44" customFormat="1" ht="26.25" customHeight="1" spans="1:23">
      <c r="A18" s="56" t="s">
        <v>3220</v>
      </c>
      <c r="B18" s="624" t="s">
        <v>3221</v>
      </c>
      <c r="C18" s="57">
        <v>13947561168</v>
      </c>
      <c r="D18" s="56"/>
      <c r="E18" s="56"/>
      <c r="F18" s="58">
        <v>15</v>
      </c>
      <c r="G18" s="57"/>
      <c r="H18" s="57"/>
      <c r="I18" s="57"/>
      <c r="J18" s="57"/>
      <c r="K18" s="57"/>
      <c r="L18" s="57"/>
      <c r="M18" s="57">
        <v>20</v>
      </c>
      <c r="N18" s="57">
        <v>3</v>
      </c>
      <c r="O18" s="57">
        <v>2.5</v>
      </c>
      <c r="P18" s="23">
        <f t="shared" si="1"/>
        <v>150</v>
      </c>
      <c r="Q18" s="23">
        <f t="shared" si="2"/>
        <v>97.5</v>
      </c>
      <c r="R18" s="57"/>
      <c r="S18" s="57"/>
      <c r="T18" s="57">
        <f t="shared" si="0"/>
        <v>97.5</v>
      </c>
      <c r="U18" s="13">
        <v>30</v>
      </c>
      <c r="V18" s="56"/>
      <c r="W18" s="56" t="s">
        <v>463</v>
      </c>
    </row>
    <row r="19" s="44" customFormat="1" ht="26.25" customHeight="1" spans="1:23">
      <c r="A19" s="56" t="s">
        <v>3222</v>
      </c>
      <c r="B19" s="624" t="s">
        <v>3223</v>
      </c>
      <c r="C19" s="57">
        <v>15847569306</v>
      </c>
      <c r="D19" s="56"/>
      <c r="E19" s="56"/>
      <c r="F19" s="58">
        <v>1</v>
      </c>
      <c r="G19" s="57"/>
      <c r="H19" s="57"/>
      <c r="I19" s="57"/>
      <c r="J19" s="57"/>
      <c r="K19" s="57"/>
      <c r="L19" s="57"/>
      <c r="M19" s="57">
        <v>15</v>
      </c>
      <c r="N19" s="57">
        <v>3</v>
      </c>
      <c r="O19" s="57">
        <v>2.4</v>
      </c>
      <c r="P19" s="23">
        <f t="shared" si="1"/>
        <v>108</v>
      </c>
      <c r="Q19" s="23">
        <f t="shared" si="2"/>
        <v>70.2</v>
      </c>
      <c r="R19" s="57"/>
      <c r="S19" s="57"/>
      <c r="T19" s="57">
        <f t="shared" si="0"/>
        <v>70.2</v>
      </c>
      <c r="U19" s="13">
        <v>15</v>
      </c>
      <c r="V19" s="56"/>
      <c r="W19" s="56" t="s">
        <v>463</v>
      </c>
    </row>
    <row r="20" s="44" customFormat="1" ht="26.25" customHeight="1" spans="1:23">
      <c r="A20" s="56" t="s">
        <v>3224</v>
      </c>
      <c r="B20" s="56" t="s">
        <v>3225</v>
      </c>
      <c r="C20" s="57">
        <v>13614855106</v>
      </c>
      <c r="D20" s="56"/>
      <c r="E20" s="56"/>
      <c r="F20" s="58">
        <v>25</v>
      </c>
      <c r="G20" s="57"/>
      <c r="H20" s="57"/>
      <c r="I20" s="57"/>
      <c r="J20" s="57"/>
      <c r="K20" s="57"/>
      <c r="L20" s="57"/>
      <c r="M20" s="57">
        <v>14</v>
      </c>
      <c r="N20" s="57">
        <v>3.5</v>
      </c>
      <c r="O20" s="57">
        <v>3</v>
      </c>
      <c r="P20" s="23">
        <f t="shared" si="1"/>
        <v>147</v>
      </c>
      <c r="Q20" s="23">
        <f t="shared" si="2"/>
        <v>95.55</v>
      </c>
      <c r="R20" s="57"/>
      <c r="S20" s="57"/>
      <c r="T20" s="57">
        <f t="shared" si="0"/>
        <v>95.55</v>
      </c>
      <c r="U20" s="13">
        <v>23</v>
      </c>
      <c r="V20" s="56"/>
      <c r="W20" s="56" t="s">
        <v>463</v>
      </c>
    </row>
    <row r="21" s="44" customFormat="1" ht="26.25" customHeight="1" spans="1:23">
      <c r="A21" s="56" t="s">
        <v>3226</v>
      </c>
      <c r="B21" s="56" t="s">
        <v>3227</v>
      </c>
      <c r="C21" s="57">
        <v>13948581486</v>
      </c>
      <c r="D21" s="56"/>
      <c r="E21" s="56"/>
      <c r="F21" s="58">
        <v>15</v>
      </c>
      <c r="G21" s="57"/>
      <c r="H21" s="57"/>
      <c r="I21" s="57"/>
      <c r="J21" s="57"/>
      <c r="K21" s="57"/>
      <c r="L21" s="57"/>
      <c r="M21" s="57">
        <v>15</v>
      </c>
      <c r="N21" s="57">
        <v>4.3</v>
      </c>
      <c r="O21" s="57">
        <v>2.5</v>
      </c>
      <c r="P21" s="23">
        <f t="shared" si="1"/>
        <v>161.25</v>
      </c>
      <c r="Q21" s="23">
        <f t="shared" si="2"/>
        <v>104.8125</v>
      </c>
      <c r="R21" s="57"/>
      <c r="S21" s="57"/>
      <c r="T21" s="57">
        <f t="shared" si="0"/>
        <v>104.8125</v>
      </c>
      <c r="U21" s="13">
        <v>50</v>
      </c>
      <c r="V21" s="56"/>
      <c r="W21" s="56" t="s">
        <v>463</v>
      </c>
    </row>
    <row r="22" s="44" customFormat="1" ht="26.25" customHeight="1" spans="1:23">
      <c r="A22" s="56" t="s">
        <v>3228</v>
      </c>
      <c r="B22" s="624" t="s">
        <v>3229</v>
      </c>
      <c r="C22" s="57">
        <v>13488550177</v>
      </c>
      <c r="D22" s="56"/>
      <c r="E22" s="56"/>
      <c r="F22" s="59">
        <v>22</v>
      </c>
      <c r="G22" s="57"/>
      <c r="H22" s="57"/>
      <c r="I22" s="57"/>
      <c r="J22" s="57"/>
      <c r="K22" s="57"/>
      <c r="L22" s="57"/>
      <c r="M22" s="57">
        <v>16</v>
      </c>
      <c r="N22" s="57">
        <v>5</v>
      </c>
      <c r="O22" s="57">
        <v>1.8</v>
      </c>
      <c r="P22" s="23">
        <f t="shared" si="1"/>
        <v>144</v>
      </c>
      <c r="Q22" s="23">
        <f t="shared" si="2"/>
        <v>93.6</v>
      </c>
      <c r="R22" s="57"/>
      <c r="S22" s="57"/>
      <c r="T22" s="57">
        <f t="shared" si="0"/>
        <v>93.6</v>
      </c>
      <c r="U22" s="13">
        <v>23</v>
      </c>
      <c r="V22" s="56"/>
      <c r="W22" s="56" t="s">
        <v>463</v>
      </c>
    </row>
    <row r="23" s="44" customFormat="1" ht="26.25" customHeight="1" spans="1:23">
      <c r="A23" s="56" t="s">
        <v>3230</v>
      </c>
      <c r="B23" s="624" t="s">
        <v>3231</v>
      </c>
      <c r="C23" s="57">
        <v>13848955626</v>
      </c>
      <c r="D23" s="56"/>
      <c r="E23" s="56"/>
      <c r="F23" s="59">
        <v>10</v>
      </c>
      <c r="G23" s="57"/>
      <c r="H23" s="57"/>
      <c r="I23" s="57"/>
      <c r="J23" s="57"/>
      <c r="K23" s="57"/>
      <c r="L23" s="57"/>
      <c r="M23" s="57">
        <v>17</v>
      </c>
      <c r="N23" s="57">
        <v>4</v>
      </c>
      <c r="O23" s="57">
        <v>3</v>
      </c>
      <c r="P23" s="23">
        <f t="shared" si="1"/>
        <v>204</v>
      </c>
      <c r="Q23" s="23">
        <f t="shared" si="2"/>
        <v>132.6</v>
      </c>
      <c r="R23" s="57"/>
      <c r="S23" s="57"/>
      <c r="T23" s="57">
        <f t="shared" si="0"/>
        <v>132.6</v>
      </c>
      <c r="U23" s="13">
        <v>23</v>
      </c>
      <c r="V23" s="56"/>
      <c r="W23" s="56" t="s">
        <v>463</v>
      </c>
    </row>
    <row r="24" s="44" customFormat="1" ht="26.25" customHeight="1" spans="1:23">
      <c r="A24" s="56" t="s">
        <v>3232</v>
      </c>
      <c r="B24" s="624" t="s">
        <v>3233</v>
      </c>
      <c r="C24" s="57">
        <v>15947531188</v>
      </c>
      <c r="D24" s="56"/>
      <c r="E24" s="56"/>
      <c r="F24" s="59">
        <v>15</v>
      </c>
      <c r="G24" s="57"/>
      <c r="H24" s="57"/>
      <c r="I24" s="57"/>
      <c r="J24" s="57"/>
      <c r="K24" s="57"/>
      <c r="L24" s="57"/>
      <c r="M24" s="57">
        <v>28</v>
      </c>
      <c r="N24" s="57">
        <v>4</v>
      </c>
      <c r="O24" s="57">
        <v>2.5</v>
      </c>
      <c r="P24" s="23">
        <f t="shared" si="1"/>
        <v>280</v>
      </c>
      <c r="Q24" s="23">
        <f t="shared" si="2"/>
        <v>182</v>
      </c>
      <c r="R24" s="57"/>
      <c r="S24" s="57"/>
      <c r="T24" s="57">
        <f t="shared" si="0"/>
        <v>182</v>
      </c>
      <c r="U24" s="13">
        <v>30</v>
      </c>
      <c r="V24" s="56"/>
      <c r="W24" s="56" t="s">
        <v>463</v>
      </c>
    </row>
    <row r="25" s="44" customFormat="1" ht="26.25" customHeight="1" spans="1:23">
      <c r="A25" s="56" t="s">
        <v>3234</v>
      </c>
      <c r="B25" s="624" t="s">
        <v>3233</v>
      </c>
      <c r="C25" s="57">
        <v>15947531188</v>
      </c>
      <c r="D25" s="56"/>
      <c r="E25" s="56"/>
      <c r="F25" s="59">
        <v>22</v>
      </c>
      <c r="G25" s="57"/>
      <c r="H25" s="57"/>
      <c r="I25" s="57"/>
      <c r="J25" s="57"/>
      <c r="K25" s="57"/>
      <c r="L25" s="57"/>
      <c r="M25" s="57">
        <v>18</v>
      </c>
      <c r="N25" s="57">
        <v>4.5</v>
      </c>
      <c r="O25" s="57">
        <v>2.5</v>
      </c>
      <c r="P25" s="23">
        <f t="shared" si="1"/>
        <v>202.5</v>
      </c>
      <c r="Q25" s="23">
        <f t="shared" si="2"/>
        <v>131.625</v>
      </c>
      <c r="R25" s="57"/>
      <c r="S25" s="57"/>
      <c r="T25" s="57">
        <f t="shared" si="0"/>
        <v>131.625</v>
      </c>
      <c r="U25" s="13">
        <v>23</v>
      </c>
      <c r="V25" s="56"/>
      <c r="W25" s="56" t="s">
        <v>463</v>
      </c>
    </row>
    <row r="26" s="44" customFormat="1" ht="26.25" customHeight="1" spans="1:23">
      <c r="A26" s="56" t="s">
        <v>3235</v>
      </c>
      <c r="B26" s="624" t="s">
        <v>3236</v>
      </c>
      <c r="C26" s="57">
        <v>15847549925</v>
      </c>
      <c r="D26" s="56"/>
      <c r="E26" s="56"/>
      <c r="F26" s="59">
        <v>35</v>
      </c>
      <c r="G26" s="57"/>
      <c r="H26" s="57"/>
      <c r="I26" s="57"/>
      <c r="J26" s="57"/>
      <c r="K26" s="57"/>
      <c r="L26" s="57"/>
      <c r="M26" s="57">
        <v>12</v>
      </c>
      <c r="N26" s="57">
        <v>3.8</v>
      </c>
      <c r="O26" s="57">
        <v>2</v>
      </c>
      <c r="P26" s="23">
        <f t="shared" si="1"/>
        <v>91.2</v>
      </c>
      <c r="Q26" s="23">
        <f t="shared" si="2"/>
        <v>59.28</v>
      </c>
      <c r="R26" s="57"/>
      <c r="S26" s="57"/>
      <c r="T26" s="57">
        <f t="shared" si="0"/>
        <v>59.28</v>
      </c>
      <c r="U26" s="13">
        <v>30</v>
      </c>
      <c r="V26" s="56"/>
      <c r="W26" s="56" t="s">
        <v>463</v>
      </c>
    </row>
    <row r="27" s="44" customFormat="1" ht="26.25" customHeight="1" spans="1:23">
      <c r="A27" s="56" t="s">
        <v>3237</v>
      </c>
      <c r="B27" s="624" t="s">
        <v>3238</v>
      </c>
      <c r="C27" s="57">
        <v>14747573899</v>
      </c>
      <c r="D27" s="56"/>
      <c r="E27" s="56"/>
      <c r="F27" s="59">
        <v>26</v>
      </c>
      <c r="G27" s="57"/>
      <c r="H27" s="57"/>
      <c r="I27" s="57"/>
      <c r="J27" s="57"/>
      <c r="K27" s="57"/>
      <c r="L27" s="57"/>
      <c r="M27" s="57">
        <v>12</v>
      </c>
      <c r="N27" s="57">
        <v>3</v>
      </c>
      <c r="O27" s="57">
        <v>2</v>
      </c>
      <c r="P27" s="23">
        <f t="shared" si="1"/>
        <v>72</v>
      </c>
      <c r="Q27" s="23">
        <f t="shared" si="2"/>
        <v>46.8</v>
      </c>
      <c r="R27" s="57"/>
      <c r="S27" s="57"/>
      <c r="T27" s="57">
        <f t="shared" si="0"/>
        <v>46.8</v>
      </c>
      <c r="U27" s="13">
        <v>50</v>
      </c>
      <c r="V27" s="56"/>
      <c r="W27" s="56" t="s">
        <v>463</v>
      </c>
    </row>
    <row r="28" s="44" customFormat="1" ht="26.25" customHeight="1" spans="1:23">
      <c r="A28" s="56" t="s">
        <v>3239</v>
      </c>
      <c r="B28" s="624" t="s">
        <v>3240</v>
      </c>
      <c r="C28" s="57">
        <v>15004947590</v>
      </c>
      <c r="D28" s="56"/>
      <c r="E28" s="56"/>
      <c r="F28" s="59">
        <v>21</v>
      </c>
      <c r="G28" s="57"/>
      <c r="H28" s="57"/>
      <c r="I28" s="57"/>
      <c r="J28" s="57"/>
      <c r="K28" s="57"/>
      <c r="L28" s="57"/>
      <c r="M28" s="57">
        <v>15</v>
      </c>
      <c r="N28" s="57">
        <v>6</v>
      </c>
      <c r="O28" s="57">
        <v>2.5</v>
      </c>
      <c r="P28" s="23">
        <f t="shared" si="1"/>
        <v>225</v>
      </c>
      <c r="Q28" s="23">
        <f t="shared" si="2"/>
        <v>146.25</v>
      </c>
      <c r="R28" s="57"/>
      <c r="S28" s="57"/>
      <c r="T28" s="57">
        <f t="shared" si="0"/>
        <v>146.25</v>
      </c>
      <c r="U28" s="13">
        <v>30</v>
      </c>
      <c r="V28" s="56"/>
      <c r="W28" s="56" t="s">
        <v>463</v>
      </c>
    </row>
    <row r="29" s="44" customFormat="1" ht="26.25" customHeight="1" spans="1:23">
      <c r="A29" s="56" t="s">
        <v>3241</v>
      </c>
      <c r="B29" s="624" t="s">
        <v>3240</v>
      </c>
      <c r="C29" s="57">
        <v>15004947590</v>
      </c>
      <c r="D29" s="56"/>
      <c r="E29" s="56"/>
      <c r="F29" s="59">
        <v>14</v>
      </c>
      <c r="G29" s="57"/>
      <c r="H29" s="57"/>
      <c r="I29" s="57"/>
      <c r="J29" s="57"/>
      <c r="K29" s="57"/>
      <c r="L29" s="57"/>
      <c r="M29" s="57">
        <v>6</v>
      </c>
      <c r="N29" s="57">
        <v>4</v>
      </c>
      <c r="O29" s="57">
        <v>2.5</v>
      </c>
      <c r="P29" s="23">
        <f t="shared" si="1"/>
        <v>60</v>
      </c>
      <c r="Q29" s="23">
        <f t="shared" si="2"/>
        <v>39</v>
      </c>
      <c r="R29" s="57"/>
      <c r="S29" s="57"/>
      <c r="T29" s="57">
        <f t="shared" si="0"/>
        <v>39</v>
      </c>
      <c r="U29" s="13">
        <v>45</v>
      </c>
      <c r="V29" s="56"/>
      <c r="W29" s="56" t="s">
        <v>463</v>
      </c>
    </row>
    <row r="30" s="44" customFormat="1" ht="26.25" customHeight="1" spans="1:23">
      <c r="A30" s="56" t="s">
        <v>3242</v>
      </c>
      <c r="B30" s="624" t="s">
        <v>3243</v>
      </c>
      <c r="C30" s="57">
        <v>13739943931</v>
      </c>
      <c r="D30" s="56"/>
      <c r="E30" s="56"/>
      <c r="F30" s="59">
        <v>16</v>
      </c>
      <c r="G30" s="57"/>
      <c r="H30" s="57"/>
      <c r="I30" s="57"/>
      <c r="J30" s="57"/>
      <c r="K30" s="57"/>
      <c r="L30" s="57"/>
      <c r="M30" s="57">
        <v>12</v>
      </c>
      <c r="N30" s="57">
        <v>4</v>
      </c>
      <c r="O30" s="57">
        <v>2.5</v>
      </c>
      <c r="P30" s="23">
        <f t="shared" si="1"/>
        <v>120</v>
      </c>
      <c r="Q30" s="23">
        <f t="shared" si="2"/>
        <v>78</v>
      </c>
      <c r="R30" s="57"/>
      <c r="S30" s="57"/>
      <c r="T30" s="57">
        <f t="shared" si="0"/>
        <v>78</v>
      </c>
      <c r="U30" s="13">
        <v>15</v>
      </c>
      <c r="V30" s="56"/>
      <c r="W30" s="56" t="s">
        <v>463</v>
      </c>
    </row>
    <row r="31" s="44" customFormat="1" ht="26.25" customHeight="1" spans="1:23">
      <c r="A31" s="56" t="s">
        <v>3244</v>
      </c>
      <c r="B31" s="624" t="s">
        <v>3245</v>
      </c>
      <c r="C31" s="57">
        <v>13739994517</v>
      </c>
      <c r="D31" s="56"/>
      <c r="E31" s="56"/>
      <c r="F31" s="59">
        <v>35</v>
      </c>
      <c r="G31" s="57"/>
      <c r="H31" s="57"/>
      <c r="I31" s="57"/>
      <c r="J31" s="57"/>
      <c r="K31" s="57"/>
      <c r="L31" s="57"/>
      <c r="M31" s="57">
        <v>24</v>
      </c>
      <c r="N31" s="57">
        <v>4</v>
      </c>
      <c r="O31" s="57">
        <v>2.5</v>
      </c>
      <c r="P31" s="23">
        <f t="shared" si="1"/>
        <v>240</v>
      </c>
      <c r="Q31" s="23">
        <f t="shared" si="2"/>
        <v>156</v>
      </c>
      <c r="R31" s="57"/>
      <c r="S31" s="57"/>
      <c r="T31" s="57">
        <f t="shared" si="0"/>
        <v>156</v>
      </c>
      <c r="U31" s="13">
        <v>23</v>
      </c>
      <c r="V31" s="56"/>
      <c r="W31" s="56" t="s">
        <v>463</v>
      </c>
    </row>
    <row r="32" s="44" customFormat="1" ht="26.25" customHeight="1" spans="1:23">
      <c r="A32" s="56" t="s">
        <v>3246</v>
      </c>
      <c r="B32" s="624" t="s">
        <v>3245</v>
      </c>
      <c r="C32" s="57">
        <v>13739994517</v>
      </c>
      <c r="D32" s="56"/>
      <c r="E32" s="56"/>
      <c r="F32" s="59">
        <v>20</v>
      </c>
      <c r="G32" s="57"/>
      <c r="H32" s="57"/>
      <c r="I32" s="57"/>
      <c r="J32" s="57"/>
      <c r="K32" s="57"/>
      <c r="L32" s="57"/>
      <c r="M32" s="57">
        <v>13</v>
      </c>
      <c r="N32" s="57">
        <v>5</v>
      </c>
      <c r="O32" s="57">
        <v>2.5</v>
      </c>
      <c r="P32" s="23">
        <f t="shared" si="1"/>
        <v>162.5</v>
      </c>
      <c r="Q32" s="23">
        <f t="shared" si="2"/>
        <v>105.625</v>
      </c>
      <c r="R32" s="57"/>
      <c r="S32" s="57"/>
      <c r="T32" s="57">
        <f t="shared" si="0"/>
        <v>105.625</v>
      </c>
      <c r="U32" s="13">
        <v>30</v>
      </c>
      <c r="V32" s="56"/>
      <c r="W32" s="56" t="s">
        <v>463</v>
      </c>
    </row>
    <row r="33" s="44" customFormat="1" ht="26.25" customHeight="1" spans="1:23">
      <c r="A33" s="56" t="s">
        <v>3247</v>
      </c>
      <c r="B33" s="624" t="s">
        <v>3245</v>
      </c>
      <c r="C33" s="57">
        <v>13739994517</v>
      </c>
      <c r="D33" s="56"/>
      <c r="E33" s="56"/>
      <c r="F33" s="59">
        <v>14</v>
      </c>
      <c r="G33" s="57"/>
      <c r="H33" s="57"/>
      <c r="I33" s="57"/>
      <c r="J33" s="57"/>
      <c r="K33" s="57"/>
      <c r="L33" s="57"/>
      <c r="M33" s="57">
        <v>13</v>
      </c>
      <c r="N33" s="57">
        <v>5</v>
      </c>
      <c r="O33" s="57">
        <v>2.5</v>
      </c>
      <c r="P33" s="23">
        <f t="shared" si="1"/>
        <v>162.5</v>
      </c>
      <c r="Q33" s="23">
        <f t="shared" si="2"/>
        <v>105.625</v>
      </c>
      <c r="R33" s="57"/>
      <c r="S33" s="57"/>
      <c r="T33" s="57">
        <f t="shared" si="0"/>
        <v>105.625</v>
      </c>
      <c r="U33" s="13">
        <v>30</v>
      </c>
      <c r="V33" s="56"/>
      <c r="W33" s="56" t="s">
        <v>463</v>
      </c>
    </row>
    <row r="34" s="44" customFormat="1" ht="26.25" customHeight="1" spans="1:23">
      <c r="A34" s="56" t="s">
        <v>3248</v>
      </c>
      <c r="B34" s="624" t="s">
        <v>3249</v>
      </c>
      <c r="C34" s="57">
        <v>13847566828</v>
      </c>
      <c r="D34" s="56"/>
      <c r="E34" s="56"/>
      <c r="F34" s="59">
        <v>27</v>
      </c>
      <c r="G34" s="57"/>
      <c r="H34" s="57"/>
      <c r="I34" s="57"/>
      <c r="J34" s="57"/>
      <c r="K34" s="57"/>
      <c r="L34" s="57"/>
      <c r="M34" s="57">
        <v>25</v>
      </c>
      <c r="N34" s="57">
        <v>6</v>
      </c>
      <c r="O34" s="57">
        <v>2.5</v>
      </c>
      <c r="P34" s="23">
        <f t="shared" si="1"/>
        <v>375</v>
      </c>
      <c r="Q34" s="23">
        <f t="shared" si="2"/>
        <v>243.75</v>
      </c>
      <c r="R34" s="57"/>
      <c r="S34" s="57"/>
      <c r="T34" s="57">
        <f t="shared" si="0"/>
        <v>243.75</v>
      </c>
      <c r="U34" s="13">
        <v>45</v>
      </c>
      <c r="V34" s="56"/>
      <c r="W34" s="56" t="s">
        <v>463</v>
      </c>
    </row>
    <row r="35" s="44" customFormat="1" ht="26.25" customHeight="1" spans="1:23">
      <c r="A35" s="56" t="s">
        <v>3250</v>
      </c>
      <c r="B35" s="624" t="s">
        <v>3251</v>
      </c>
      <c r="C35" s="57">
        <v>15934999585</v>
      </c>
      <c r="D35" s="56"/>
      <c r="E35" s="56"/>
      <c r="F35" s="59">
        <v>6</v>
      </c>
      <c r="G35" s="57"/>
      <c r="H35" s="57"/>
      <c r="I35" s="57"/>
      <c r="J35" s="57"/>
      <c r="K35" s="57"/>
      <c r="L35" s="57"/>
      <c r="M35" s="57">
        <v>15</v>
      </c>
      <c r="N35" s="57">
        <v>5</v>
      </c>
      <c r="O35" s="57">
        <v>2</v>
      </c>
      <c r="P35" s="23">
        <f t="shared" si="1"/>
        <v>150</v>
      </c>
      <c r="Q35" s="23">
        <f t="shared" si="2"/>
        <v>97.5</v>
      </c>
      <c r="R35" s="57"/>
      <c r="S35" s="57"/>
      <c r="T35" s="57">
        <f t="shared" si="0"/>
        <v>97.5</v>
      </c>
      <c r="U35" s="13">
        <v>40</v>
      </c>
      <c r="V35" s="56"/>
      <c r="W35" s="56" t="s">
        <v>463</v>
      </c>
    </row>
    <row r="36" s="44" customFormat="1" ht="26.25" customHeight="1" spans="1:23">
      <c r="A36" s="56" t="s">
        <v>3252</v>
      </c>
      <c r="B36" s="624" t="s">
        <v>3253</v>
      </c>
      <c r="C36" s="57">
        <v>18247579216</v>
      </c>
      <c r="D36" s="56"/>
      <c r="E36" s="56"/>
      <c r="F36" s="59">
        <v>20</v>
      </c>
      <c r="G36" s="57"/>
      <c r="H36" s="57"/>
      <c r="I36" s="57"/>
      <c r="J36" s="57"/>
      <c r="K36" s="57"/>
      <c r="L36" s="57"/>
      <c r="M36" s="57">
        <v>16.6</v>
      </c>
      <c r="N36" s="57">
        <v>4.4</v>
      </c>
      <c r="O36" s="57">
        <v>2.2</v>
      </c>
      <c r="P36" s="23">
        <f t="shared" si="1"/>
        <v>160.688</v>
      </c>
      <c r="Q36" s="23">
        <f t="shared" si="2"/>
        <v>104.4472</v>
      </c>
      <c r="R36" s="57"/>
      <c r="S36" s="57"/>
      <c r="T36" s="57">
        <f t="shared" si="0"/>
        <v>104.4472</v>
      </c>
      <c r="U36" s="13">
        <v>30</v>
      </c>
      <c r="V36" s="56"/>
      <c r="W36" s="56" t="s">
        <v>463</v>
      </c>
    </row>
    <row r="37" s="44" customFormat="1" ht="26.25" customHeight="1" spans="1:23">
      <c r="A37" s="56" t="s">
        <v>2428</v>
      </c>
      <c r="B37" s="624" t="s">
        <v>3254</v>
      </c>
      <c r="C37" s="57">
        <v>18247564794</v>
      </c>
      <c r="D37" s="56"/>
      <c r="E37" s="56"/>
      <c r="F37" s="59">
        <v>18</v>
      </c>
      <c r="G37" s="57"/>
      <c r="H37" s="57"/>
      <c r="I37" s="57"/>
      <c r="J37" s="57"/>
      <c r="K37" s="57"/>
      <c r="L37" s="57"/>
      <c r="M37" s="57">
        <v>18</v>
      </c>
      <c r="N37" s="57">
        <v>3.6</v>
      </c>
      <c r="O37" s="57">
        <v>2.5</v>
      </c>
      <c r="P37" s="23">
        <f t="shared" si="1"/>
        <v>162</v>
      </c>
      <c r="Q37" s="23">
        <f t="shared" si="2"/>
        <v>105.3</v>
      </c>
      <c r="R37" s="57"/>
      <c r="S37" s="57"/>
      <c r="T37" s="57">
        <f t="shared" si="0"/>
        <v>105.3</v>
      </c>
      <c r="U37" s="13">
        <v>30</v>
      </c>
      <c r="V37" s="56"/>
      <c r="W37" s="56" t="s">
        <v>463</v>
      </c>
    </row>
    <row r="38" s="44" customFormat="1" ht="26.25" customHeight="1" spans="1:23">
      <c r="A38" s="56" t="s">
        <v>3255</v>
      </c>
      <c r="B38" s="624" t="s">
        <v>3256</v>
      </c>
      <c r="C38" s="57">
        <v>18847500470</v>
      </c>
      <c r="D38" s="56"/>
      <c r="E38" s="56"/>
      <c r="F38" s="59">
        <v>15</v>
      </c>
      <c r="G38" s="57"/>
      <c r="H38" s="57"/>
      <c r="I38" s="57"/>
      <c r="J38" s="57"/>
      <c r="K38" s="57"/>
      <c r="L38" s="57"/>
      <c r="M38" s="57">
        <v>19</v>
      </c>
      <c r="N38" s="57">
        <v>4</v>
      </c>
      <c r="O38" s="57">
        <v>2.5</v>
      </c>
      <c r="P38" s="23">
        <f t="shared" si="1"/>
        <v>190</v>
      </c>
      <c r="Q38" s="23">
        <f t="shared" si="2"/>
        <v>123.5</v>
      </c>
      <c r="R38" s="57"/>
      <c r="S38" s="57"/>
      <c r="T38" s="57">
        <f t="shared" si="0"/>
        <v>123.5</v>
      </c>
      <c r="U38" s="13">
        <v>23</v>
      </c>
      <c r="V38" s="56"/>
      <c r="W38" s="56" t="s">
        <v>463</v>
      </c>
    </row>
    <row r="39" s="44" customFormat="1" ht="26.25" customHeight="1" spans="1:23">
      <c r="A39" s="56" t="s">
        <v>3257</v>
      </c>
      <c r="B39" s="624" t="s">
        <v>3258</v>
      </c>
      <c r="C39" s="57">
        <v>13847564465</v>
      </c>
      <c r="D39" s="56"/>
      <c r="E39" s="56"/>
      <c r="F39" s="59">
        <v>31</v>
      </c>
      <c r="G39" s="57"/>
      <c r="H39" s="57"/>
      <c r="I39" s="57"/>
      <c r="J39" s="57"/>
      <c r="K39" s="57"/>
      <c r="L39" s="57"/>
      <c r="M39" s="57">
        <v>15</v>
      </c>
      <c r="N39" s="57">
        <v>4.5</v>
      </c>
      <c r="O39" s="57">
        <v>2.5</v>
      </c>
      <c r="P39" s="23">
        <f t="shared" si="1"/>
        <v>168.75</v>
      </c>
      <c r="Q39" s="23">
        <f t="shared" si="2"/>
        <v>109.6875</v>
      </c>
      <c r="R39" s="57"/>
      <c r="S39" s="57"/>
      <c r="T39" s="57">
        <f t="shared" si="0"/>
        <v>109.6875</v>
      </c>
      <c r="U39" s="13">
        <v>23</v>
      </c>
      <c r="V39" s="56"/>
      <c r="W39" s="56" t="s">
        <v>463</v>
      </c>
    </row>
    <row r="40" s="44" customFormat="1" ht="26.25" customHeight="1" spans="1:23">
      <c r="A40" s="56" t="s">
        <v>3259</v>
      </c>
      <c r="B40" s="624" t="s">
        <v>3260</v>
      </c>
      <c r="C40" s="57">
        <v>18747330448</v>
      </c>
      <c r="D40" s="56"/>
      <c r="E40" s="56"/>
      <c r="F40" s="59">
        <v>61</v>
      </c>
      <c r="G40" s="57"/>
      <c r="H40" s="57"/>
      <c r="I40" s="57"/>
      <c r="J40" s="57"/>
      <c r="K40" s="57"/>
      <c r="L40" s="57"/>
      <c r="M40" s="57">
        <v>12</v>
      </c>
      <c r="N40" s="57">
        <v>4</v>
      </c>
      <c r="O40" s="57">
        <v>3</v>
      </c>
      <c r="P40" s="23">
        <f t="shared" si="1"/>
        <v>144</v>
      </c>
      <c r="Q40" s="23">
        <f t="shared" si="2"/>
        <v>93.6</v>
      </c>
      <c r="R40" s="57"/>
      <c r="S40" s="57"/>
      <c r="T40" s="57">
        <f t="shared" si="0"/>
        <v>93.6</v>
      </c>
      <c r="U40" s="13">
        <v>30</v>
      </c>
      <c r="V40" s="56"/>
      <c r="W40" s="56" t="s">
        <v>463</v>
      </c>
    </row>
    <row r="41" s="44" customFormat="1" ht="26.25" customHeight="1" spans="1:23">
      <c r="A41" s="56" t="s">
        <v>243</v>
      </c>
      <c r="B41" s="624" t="s">
        <v>3261</v>
      </c>
      <c r="C41" s="57">
        <v>18747396021</v>
      </c>
      <c r="D41" s="56"/>
      <c r="E41" s="56"/>
      <c r="F41" s="59">
        <v>22</v>
      </c>
      <c r="G41" s="57"/>
      <c r="H41" s="57"/>
      <c r="I41" s="57"/>
      <c r="J41" s="57"/>
      <c r="K41" s="57"/>
      <c r="L41" s="57"/>
      <c r="M41" s="57">
        <v>15</v>
      </c>
      <c r="N41" s="57">
        <v>5</v>
      </c>
      <c r="O41" s="57">
        <v>2</v>
      </c>
      <c r="P41" s="23">
        <f t="shared" si="1"/>
        <v>150</v>
      </c>
      <c r="Q41" s="23">
        <f t="shared" si="2"/>
        <v>97.5</v>
      </c>
      <c r="R41" s="57"/>
      <c r="S41" s="57"/>
      <c r="T41" s="57">
        <f t="shared" si="0"/>
        <v>97.5</v>
      </c>
      <c r="U41" s="13">
        <v>23</v>
      </c>
      <c r="V41" s="56"/>
      <c r="W41" s="56" t="s">
        <v>463</v>
      </c>
    </row>
    <row r="42" s="44" customFormat="1" ht="26.25" customHeight="1" spans="1:23">
      <c r="A42" s="56" t="s">
        <v>3262</v>
      </c>
      <c r="B42" s="624" t="s">
        <v>3263</v>
      </c>
      <c r="C42" s="57">
        <v>15114779104</v>
      </c>
      <c r="D42" s="56"/>
      <c r="E42" s="56"/>
      <c r="F42" s="59">
        <v>25</v>
      </c>
      <c r="G42" s="57"/>
      <c r="H42" s="57"/>
      <c r="I42" s="57"/>
      <c r="J42" s="57"/>
      <c r="K42" s="57"/>
      <c r="L42" s="57"/>
      <c r="M42" s="57">
        <v>15</v>
      </c>
      <c r="N42" s="57">
        <v>5</v>
      </c>
      <c r="O42" s="57">
        <v>2.5</v>
      </c>
      <c r="P42" s="23">
        <f t="shared" si="1"/>
        <v>187.5</v>
      </c>
      <c r="Q42" s="23">
        <f t="shared" si="2"/>
        <v>121.875</v>
      </c>
      <c r="R42" s="57"/>
      <c r="S42" s="57"/>
      <c r="T42" s="57">
        <f t="shared" si="0"/>
        <v>121.875</v>
      </c>
      <c r="U42" s="13">
        <v>23</v>
      </c>
      <c r="V42" s="56"/>
      <c r="W42" s="56" t="s">
        <v>463</v>
      </c>
    </row>
    <row r="43" s="44" customFormat="1" ht="26.25" customHeight="1" spans="1:23">
      <c r="A43" s="56" t="s">
        <v>3264</v>
      </c>
      <c r="B43" s="624" t="s">
        <v>3265</v>
      </c>
      <c r="C43" s="57">
        <v>13664006359</v>
      </c>
      <c r="D43" s="56"/>
      <c r="E43" s="56"/>
      <c r="F43" s="59">
        <v>22</v>
      </c>
      <c r="G43" s="57"/>
      <c r="H43" s="57"/>
      <c r="I43" s="57"/>
      <c r="J43" s="57"/>
      <c r="K43" s="57"/>
      <c r="L43" s="57"/>
      <c r="M43" s="57">
        <v>19</v>
      </c>
      <c r="N43" s="57">
        <v>5</v>
      </c>
      <c r="O43" s="57">
        <v>2.5</v>
      </c>
      <c r="P43" s="23">
        <f t="shared" si="1"/>
        <v>237.5</v>
      </c>
      <c r="Q43" s="23">
        <f t="shared" si="2"/>
        <v>154.375</v>
      </c>
      <c r="R43" s="57"/>
      <c r="S43" s="57"/>
      <c r="T43" s="57">
        <f t="shared" si="0"/>
        <v>154.375</v>
      </c>
      <c r="U43" s="13">
        <v>23</v>
      </c>
      <c r="V43" s="56"/>
      <c r="W43" s="56" t="s">
        <v>463</v>
      </c>
    </row>
    <row r="44" s="44" customFormat="1" ht="26.25" customHeight="1" spans="1:23">
      <c r="A44" s="56" t="s">
        <v>3266</v>
      </c>
      <c r="B44" s="624" t="s">
        <v>3267</v>
      </c>
      <c r="C44" s="57">
        <v>13847562365</v>
      </c>
      <c r="D44" s="56"/>
      <c r="E44" s="56"/>
      <c r="F44" s="59">
        <v>22</v>
      </c>
      <c r="G44" s="57"/>
      <c r="H44" s="57"/>
      <c r="I44" s="57"/>
      <c r="J44" s="57"/>
      <c r="K44" s="57"/>
      <c r="L44" s="57"/>
      <c r="M44" s="57">
        <v>18</v>
      </c>
      <c r="N44" s="57">
        <v>5</v>
      </c>
      <c r="O44" s="57">
        <v>2.5</v>
      </c>
      <c r="P44" s="23">
        <f t="shared" si="1"/>
        <v>225</v>
      </c>
      <c r="Q44" s="23">
        <f t="shared" si="2"/>
        <v>146.25</v>
      </c>
      <c r="R44" s="57"/>
      <c r="S44" s="57"/>
      <c r="T44" s="57">
        <f t="shared" si="0"/>
        <v>146.25</v>
      </c>
      <c r="U44" s="13">
        <v>23</v>
      </c>
      <c r="V44" s="56"/>
      <c r="W44" s="56" t="s">
        <v>463</v>
      </c>
    </row>
    <row r="45" s="44" customFormat="1" ht="26.25" customHeight="1" spans="1:23">
      <c r="A45" s="56" t="s">
        <v>3268</v>
      </c>
      <c r="B45" s="624" t="s">
        <v>3269</v>
      </c>
      <c r="C45" s="57">
        <v>15047465857</v>
      </c>
      <c r="D45" s="56"/>
      <c r="E45" s="56"/>
      <c r="F45" s="59">
        <v>15</v>
      </c>
      <c r="G45" s="57"/>
      <c r="H45" s="57"/>
      <c r="I45" s="57"/>
      <c r="J45" s="57"/>
      <c r="K45" s="57"/>
      <c r="L45" s="57"/>
      <c r="M45" s="57">
        <v>20</v>
      </c>
      <c r="N45" s="57">
        <v>4</v>
      </c>
      <c r="O45" s="57">
        <v>2</v>
      </c>
      <c r="P45" s="23">
        <f t="shared" si="1"/>
        <v>160</v>
      </c>
      <c r="Q45" s="23">
        <f t="shared" si="2"/>
        <v>104</v>
      </c>
      <c r="R45" s="57"/>
      <c r="S45" s="57"/>
      <c r="T45" s="57">
        <f t="shared" si="0"/>
        <v>104</v>
      </c>
      <c r="U45" s="13">
        <v>30</v>
      </c>
      <c r="V45" s="56"/>
      <c r="W45" s="56" t="s">
        <v>463</v>
      </c>
    </row>
    <row r="46" s="44" customFormat="1" ht="26.25" customHeight="1" spans="1:23">
      <c r="A46" s="56" t="s">
        <v>3270</v>
      </c>
      <c r="B46" s="624" t="s">
        <v>3271</v>
      </c>
      <c r="C46" s="57">
        <v>13948854328</v>
      </c>
      <c r="D46" s="56"/>
      <c r="E46" s="56"/>
      <c r="F46" s="59">
        <v>20</v>
      </c>
      <c r="G46" s="57"/>
      <c r="H46" s="57"/>
      <c r="I46" s="57"/>
      <c r="J46" s="57"/>
      <c r="K46" s="57"/>
      <c r="L46" s="57"/>
      <c r="M46" s="57">
        <v>18</v>
      </c>
      <c r="N46" s="57">
        <v>4</v>
      </c>
      <c r="O46" s="57">
        <v>2.5</v>
      </c>
      <c r="P46" s="23">
        <f t="shared" si="1"/>
        <v>180</v>
      </c>
      <c r="Q46" s="23">
        <f t="shared" si="2"/>
        <v>117</v>
      </c>
      <c r="R46" s="57"/>
      <c r="S46" s="57"/>
      <c r="T46" s="57">
        <f t="shared" si="0"/>
        <v>117</v>
      </c>
      <c r="U46" s="13">
        <v>15</v>
      </c>
      <c r="V46" s="56"/>
      <c r="W46" s="56" t="s">
        <v>463</v>
      </c>
    </row>
    <row r="47" s="44" customFormat="1" ht="26.25" customHeight="1" spans="1:23">
      <c r="A47" s="56" t="s">
        <v>3272</v>
      </c>
      <c r="B47" s="624" t="s">
        <v>3273</v>
      </c>
      <c r="C47" s="57">
        <v>15647591451</v>
      </c>
      <c r="D47" s="56"/>
      <c r="E47" s="56"/>
      <c r="F47" s="59">
        <v>15</v>
      </c>
      <c r="G47" s="57"/>
      <c r="H47" s="57"/>
      <c r="I47" s="57"/>
      <c r="J47" s="57"/>
      <c r="K47" s="57"/>
      <c r="L47" s="57"/>
      <c r="M47" s="57">
        <v>20</v>
      </c>
      <c r="N47" s="57">
        <v>5</v>
      </c>
      <c r="O47" s="57">
        <v>2.5</v>
      </c>
      <c r="P47" s="23">
        <f t="shared" si="1"/>
        <v>250</v>
      </c>
      <c r="Q47" s="23">
        <f t="shared" si="2"/>
        <v>162.5</v>
      </c>
      <c r="R47" s="57"/>
      <c r="S47" s="57"/>
      <c r="T47" s="57">
        <f t="shared" si="0"/>
        <v>162.5</v>
      </c>
      <c r="U47" s="13">
        <v>30</v>
      </c>
      <c r="V47" s="56"/>
      <c r="W47" s="56" t="s">
        <v>463</v>
      </c>
    </row>
    <row r="48" s="44" customFormat="1" ht="26.25" customHeight="1" spans="1:23">
      <c r="A48" s="56" t="s">
        <v>3274</v>
      </c>
      <c r="B48" s="624" t="s">
        <v>3275</v>
      </c>
      <c r="C48" s="57">
        <v>13848753997</v>
      </c>
      <c r="D48" s="56"/>
      <c r="E48" s="56"/>
      <c r="F48" s="59">
        <v>22</v>
      </c>
      <c r="G48" s="57"/>
      <c r="H48" s="57"/>
      <c r="I48" s="57"/>
      <c r="J48" s="57"/>
      <c r="K48" s="57"/>
      <c r="L48" s="57"/>
      <c r="M48" s="57">
        <v>13</v>
      </c>
      <c r="N48" s="57">
        <v>4</v>
      </c>
      <c r="O48" s="57">
        <v>2.5</v>
      </c>
      <c r="P48" s="23">
        <f t="shared" si="1"/>
        <v>130</v>
      </c>
      <c r="Q48" s="23">
        <f t="shared" si="2"/>
        <v>84.5</v>
      </c>
      <c r="R48" s="57"/>
      <c r="S48" s="57"/>
      <c r="T48" s="57">
        <f t="shared" si="0"/>
        <v>84.5</v>
      </c>
      <c r="U48" s="13">
        <v>75</v>
      </c>
      <c r="V48" s="56"/>
      <c r="W48" s="56" t="s">
        <v>463</v>
      </c>
    </row>
    <row r="49" s="44" customFormat="1" ht="26.25" customHeight="1" spans="1:23">
      <c r="A49" s="56" t="s">
        <v>3276</v>
      </c>
      <c r="B49" s="624" t="s">
        <v>3277</v>
      </c>
      <c r="C49" s="57">
        <v>13488556892</v>
      </c>
      <c r="D49" s="56"/>
      <c r="E49" s="56"/>
      <c r="F49" s="59">
        <v>22</v>
      </c>
      <c r="G49" s="57"/>
      <c r="H49" s="57"/>
      <c r="I49" s="57"/>
      <c r="J49" s="57"/>
      <c r="K49" s="57"/>
      <c r="L49" s="57"/>
      <c r="M49" s="57">
        <v>30</v>
      </c>
      <c r="N49" s="57">
        <v>6</v>
      </c>
      <c r="O49" s="57">
        <v>2.5</v>
      </c>
      <c r="P49" s="23">
        <f t="shared" si="1"/>
        <v>450</v>
      </c>
      <c r="Q49" s="23">
        <f t="shared" si="2"/>
        <v>292.5</v>
      </c>
      <c r="R49" s="57"/>
      <c r="S49" s="57"/>
      <c r="T49" s="57">
        <f t="shared" si="0"/>
        <v>292.5</v>
      </c>
      <c r="U49" s="13">
        <v>60</v>
      </c>
      <c r="V49" s="56"/>
      <c r="W49" s="56" t="s">
        <v>463</v>
      </c>
    </row>
    <row r="50" s="44" customFormat="1" ht="26.25" customHeight="1" spans="1:23">
      <c r="A50" s="56" t="s">
        <v>3278</v>
      </c>
      <c r="B50" s="624" t="s">
        <v>3277</v>
      </c>
      <c r="C50" s="57">
        <v>13488556892</v>
      </c>
      <c r="D50" s="56"/>
      <c r="E50" s="56"/>
      <c r="F50" s="59">
        <v>25</v>
      </c>
      <c r="G50" s="57"/>
      <c r="H50" s="57"/>
      <c r="I50" s="57"/>
      <c r="J50" s="57"/>
      <c r="K50" s="57"/>
      <c r="L50" s="57"/>
      <c r="M50" s="57">
        <v>15</v>
      </c>
      <c r="N50" s="57">
        <v>3</v>
      </c>
      <c r="O50" s="57">
        <v>2.5</v>
      </c>
      <c r="P50" s="23">
        <f t="shared" si="1"/>
        <v>112.5</v>
      </c>
      <c r="Q50" s="23">
        <f t="shared" si="2"/>
        <v>73.125</v>
      </c>
      <c r="R50" s="57"/>
      <c r="S50" s="57"/>
      <c r="T50" s="57">
        <f t="shared" si="0"/>
        <v>73.125</v>
      </c>
      <c r="U50" s="13">
        <v>75</v>
      </c>
      <c r="V50" s="56"/>
      <c r="W50" s="56" t="s">
        <v>463</v>
      </c>
    </row>
    <row r="51" s="44" customFormat="1" ht="26.25" customHeight="1" spans="1:23">
      <c r="A51" s="56" t="s">
        <v>3279</v>
      </c>
      <c r="B51" s="624" t="s">
        <v>3280</v>
      </c>
      <c r="C51" s="57">
        <v>18347399954</v>
      </c>
      <c r="D51" s="56"/>
      <c r="E51" s="56"/>
      <c r="F51" s="59">
        <v>7</v>
      </c>
      <c r="G51" s="57"/>
      <c r="H51" s="57"/>
      <c r="I51" s="57"/>
      <c r="J51" s="57"/>
      <c r="K51" s="57"/>
      <c r="L51" s="57"/>
      <c r="M51" s="57">
        <v>22</v>
      </c>
      <c r="N51" s="57">
        <v>7</v>
      </c>
      <c r="O51" s="57">
        <v>2.5</v>
      </c>
      <c r="P51" s="23">
        <f t="shared" si="1"/>
        <v>385</v>
      </c>
      <c r="Q51" s="23">
        <f t="shared" si="2"/>
        <v>250.25</v>
      </c>
      <c r="R51" s="57"/>
      <c r="S51" s="57"/>
      <c r="T51" s="57">
        <f t="shared" si="0"/>
        <v>250.25</v>
      </c>
      <c r="U51" s="13">
        <v>30</v>
      </c>
      <c r="V51" s="56"/>
      <c r="W51" s="56" t="s">
        <v>463</v>
      </c>
    </row>
    <row r="52" s="44" customFormat="1" ht="26.25" customHeight="1" spans="1:23">
      <c r="A52" s="56" t="s">
        <v>3281</v>
      </c>
      <c r="B52" s="624" t="s">
        <v>3282</v>
      </c>
      <c r="C52" s="57">
        <v>15771503866</v>
      </c>
      <c r="D52" s="56"/>
      <c r="E52" s="56"/>
      <c r="F52" s="59">
        <v>15</v>
      </c>
      <c r="G52" s="57"/>
      <c r="H52" s="57"/>
      <c r="I52" s="57"/>
      <c r="J52" s="57"/>
      <c r="K52" s="57"/>
      <c r="L52" s="57"/>
      <c r="M52" s="57">
        <v>20</v>
      </c>
      <c r="N52" s="57">
        <v>5</v>
      </c>
      <c r="O52" s="57">
        <v>2.5</v>
      </c>
      <c r="P52" s="23">
        <f t="shared" si="1"/>
        <v>250</v>
      </c>
      <c r="Q52" s="23">
        <f t="shared" si="2"/>
        <v>162.5</v>
      </c>
      <c r="R52" s="57"/>
      <c r="S52" s="57"/>
      <c r="T52" s="57">
        <f t="shared" si="0"/>
        <v>162.5</v>
      </c>
      <c r="U52" s="13">
        <v>60</v>
      </c>
      <c r="V52" s="56"/>
      <c r="W52" s="56" t="s">
        <v>463</v>
      </c>
    </row>
    <row r="53" s="44" customFormat="1" ht="26.25" customHeight="1" spans="1:23">
      <c r="A53" s="56" t="s">
        <v>3283</v>
      </c>
      <c r="B53" s="624" t="s">
        <v>3284</v>
      </c>
      <c r="C53" s="57">
        <v>15848363172</v>
      </c>
      <c r="D53" s="56"/>
      <c r="E53" s="56"/>
      <c r="F53" s="59">
        <v>22</v>
      </c>
      <c r="G53" s="57"/>
      <c r="H53" s="57"/>
      <c r="I53" s="57"/>
      <c r="J53" s="57"/>
      <c r="K53" s="57"/>
      <c r="L53" s="57"/>
      <c r="M53" s="57">
        <v>24</v>
      </c>
      <c r="N53" s="57">
        <v>5</v>
      </c>
      <c r="O53" s="57">
        <v>2.5</v>
      </c>
      <c r="P53" s="23">
        <f t="shared" si="1"/>
        <v>300</v>
      </c>
      <c r="Q53" s="23">
        <f t="shared" si="2"/>
        <v>195</v>
      </c>
      <c r="R53" s="57"/>
      <c r="S53" s="57"/>
      <c r="T53" s="57">
        <f t="shared" si="0"/>
        <v>195</v>
      </c>
      <c r="U53" s="13">
        <v>30</v>
      </c>
      <c r="V53" s="56"/>
      <c r="W53" s="56" t="s">
        <v>463</v>
      </c>
    </row>
    <row r="54" s="44" customFormat="1" ht="26.25" customHeight="1" spans="1:23">
      <c r="A54" s="56" t="s">
        <v>3285</v>
      </c>
      <c r="B54" s="624" t="s">
        <v>3286</v>
      </c>
      <c r="C54" s="57">
        <v>13948588120</v>
      </c>
      <c r="D54" s="56"/>
      <c r="E54" s="56"/>
      <c r="F54" s="59">
        <v>10</v>
      </c>
      <c r="G54" s="57"/>
      <c r="H54" s="57"/>
      <c r="I54" s="57"/>
      <c r="J54" s="57"/>
      <c r="K54" s="57"/>
      <c r="L54" s="57"/>
      <c r="M54" s="57">
        <v>25</v>
      </c>
      <c r="N54" s="57">
        <v>7</v>
      </c>
      <c r="O54" s="57">
        <v>2.5</v>
      </c>
      <c r="P54" s="23">
        <f t="shared" si="1"/>
        <v>437.5</v>
      </c>
      <c r="Q54" s="23">
        <f t="shared" si="2"/>
        <v>284.375</v>
      </c>
      <c r="R54" s="57"/>
      <c r="S54" s="57"/>
      <c r="T54" s="57">
        <f t="shared" si="0"/>
        <v>284.375</v>
      </c>
      <c r="U54" s="13">
        <v>45</v>
      </c>
      <c r="V54" s="56"/>
      <c r="W54" s="56" t="s">
        <v>463</v>
      </c>
    </row>
    <row r="55" s="44" customFormat="1" ht="26.25" customHeight="1" spans="1:23">
      <c r="A55" s="56" t="s">
        <v>3287</v>
      </c>
      <c r="B55" s="56" t="s">
        <v>3288</v>
      </c>
      <c r="C55" s="57">
        <v>13848453871</v>
      </c>
      <c r="D55" s="56"/>
      <c r="E55" s="56"/>
      <c r="F55" s="59">
        <v>48</v>
      </c>
      <c r="G55" s="57"/>
      <c r="H55" s="57"/>
      <c r="I55" s="57"/>
      <c r="J55" s="57"/>
      <c r="K55" s="57"/>
      <c r="L55" s="57"/>
      <c r="M55" s="57">
        <v>20</v>
      </c>
      <c r="N55" s="57">
        <v>5</v>
      </c>
      <c r="O55" s="57">
        <v>2.5</v>
      </c>
      <c r="P55" s="23">
        <f t="shared" si="1"/>
        <v>250</v>
      </c>
      <c r="Q55" s="23">
        <f t="shared" si="2"/>
        <v>162.5</v>
      </c>
      <c r="R55" s="57"/>
      <c r="S55" s="57"/>
      <c r="T55" s="57">
        <f t="shared" si="0"/>
        <v>162.5</v>
      </c>
      <c r="U55" s="13">
        <v>45</v>
      </c>
      <c r="V55" s="56"/>
      <c r="W55" s="56" t="s">
        <v>463</v>
      </c>
    </row>
    <row r="56" s="44" customFormat="1" ht="26.25" customHeight="1" spans="1:23">
      <c r="A56" s="56" t="s">
        <v>3289</v>
      </c>
      <c r="B56" s="56" t="s">
        <v>3288</v>
      </c>
      <c r="C56" s="57">
        <v>13848453871</v>
      </c>
      <c r="D56" s="56"/>
      <c r="E56" s="56"/>
      <c r="F56" s="59">
        <v>20</v>
      </c>
      <c r="G56" s="57"/>
      <c r="H56" s="57"/>
      <c r="I56" s="57"/>
      <c r="J56" s="57"/>
      <c r="K56" s="57"/>
      <c r="L56" s="57"/>
      <c r="M56" s="57">
        <v>15</v>
      </c>
      <c r="N56" s="57">
        <v>4</v>
      </c>
      <c r="O56" s="57">
        <v>2.5</v>
      </c>
      <c r="P56" s="23">
        <f t="shared" si="1"/>
        <v>150</v>
      </c>
      <c r="Q56" s="23">
        <f t="shared" si="2"/>
        <v>97.5</v>
      </c>
      <c r="R56" s="57"/>
      <c r="S56" s="57"/>
      <c r="T56" s="57">
        <f t="shared" si="0"/>
        <v>97.5</v>
      </c>
      <c r="U56" s="13">
        <v>45</v>
      </c>
      <c r="V56" s="56"/>
      <c r="W56" s="56" t="s">
        <v>463</v>
      </c>
    </row>
    <row r="57" s="44" customFormat="1" ht="26.25" customHeight="1" spans="1:23">
      <c r="A57" s="56" t="s">
        <v>3290</v>
      </c>
      <c r="B57" s="624" t="s">
        <v>3291</v>
      </c>
      <c r="C57" s="57">
        <v>13848857889</v>
      </c>
      <c r="D57" s="56"/>
      <c r="E57" s="56"/>
      <c r="F57" s="59">
        <v>36</v>
      </c>
      <c r="G57" s="57"/>
      <c r="H57" s="57"/>
      <c r="I57" s="57"/>
      <c r="J57" s="57"/>
      <c r="K57" s="57"/>
      <c r="L57" s="57"/>
      <c r="M57" s="57">
        <v>18</v>
      </c>
      <c r="N57" s="57">
        <v>6</v>
      </c>
      <c r="O57" s="57">
        <v>2.5</v>
      </c>
      <c r="P57" s="23">
        <f t="shared" si="1"/>
        <v>270</v>
      </c>
      <c r="Q57" s="23">
        <f t="shared" si="2"/>
        <v>175.5</v>
      </c>
      <c r="R57" s="57"/>
      <c r="S57" s="57"/>
      <c r="T57" s="57">
        <f t="shared" si="0"/>
        <v>175.5</v>
      </c>
      <c r="U57" s="13">
        <v>40</v>
      </c>
      <c r="V57" s="56"/>
      <c r="W57" s="56" t="s">
        <v>463</v>
      </c>
    </row>
    <row r="58" s="44" customFormat="1" ht="26.25" customHeight="1" spans="1:23">
      <c r="A58" s="56" t="s">
        <v>3292</v>
      </c>
      <c r="B58" s="624" t="s">
        <v>3293</v>
      </c>
      <c r="C58" s="57">
        <v>13488580401</v>
      </c>
      <c r="D58" s="56"/>
      <c r="E58" s="56"/>
      <c r="F58" s="59">
        <v>15</v>
      </c>
      <c r="G58" s="57"/>
      <c r="H58" s="57"/>
      <c r="I58" s="57"/>
      <c r="J58" s="57"/>
      <c r="K58" s="57"/>
      <c r="L58" s="57"/>
      <c r="M58" s="57">
        <v>14</v>
      </c>
      <c r="N58" s="57">
        <v>6</v>
      </c>
      <c r="O58" s="57">
        <v>2.5</v>
      </c>
      <c r="P58" s="23">
        <f t="shared" si="1"/>
        <v>210</v>
      </c>
      <c r="Q58" s="23">
        <f t="shared" si="2"/>
        <v>136.5</v>
      </c>
      <c r="R58" s="57"/>
      <c r="S58" s="57"/>
      <c r="T58" s="57">
        <f t="shared" si="0"/>
        <v>136.5</v>
      </c>
      <c r="U58" s="13">
        <v>15</v>
      </c>
      <c r="V58" s="56"/>
      <c r="W58" s="56" t="s">
        <v>463</v>
      </c>
    </row>
    <row r="59" s="44" customFormat="1" ht="26.25" customHeight="1" spans="1:23">
      <c r="A59" s="56" t="s">
        <v>3294</v>
      </c>
      <c r="B59" s="624" t="s">
        <v>3295</v>
      </c>
      <c r="C59" s="57">
        <v>18747306476</v>
      </c>
      <c r="D59" s="56"/>
      <c r="E59" s="56"/>
      <c r="F59" s="59">
        <v>28</v>
      </c>
      <c r="G59" s="57"/>
      <c r="H59" s="57"/>
      <c r="I59" s="57"/>
      <c r="J59" s="57"/>
      <c r="K59" s="57"/>
      <c r="L59" s="57"/>
      <c r="M59" s="57">
        <v>20</v>
      </c>
      <c r="N59" s="57">
        <v>5</v>
      </c>
      <c r="O59" s="57">
        <v>2.5</v>
      </c>
      <c r="P59" s="23">
        <f t="shared" si="1"/>
        <v>250</v>
      </c>
      <c r="Q59" s="23">
        <f t="shared" si="2"/>
        <v>162.5</v>
      </c>
      <c r="R59" s="57"/>
      <c r="S59" s="57"/>
      <c r="T59" s="57">
        <f t="shared" si="0"/>
        <v>162.5</v>
      </c>
      <c r="U59" s="13">
        <v>25</v>
      </c>
      <c r="V59" s="56"/>
      <c r="W59" s="56" t="s">
        <v>463</v>
      </c>
    </row>
    <row r="60" s="44" customFormat="1" ht="26.25" customHeight="1" spans="1:23">
      <c r="A60" s="56" t="s">
        <v>3296</v>
      </c>
      <c r="B60" s="624" t="s">
        <v>3297</v>
      </c>
      <c r="C60" s="57">
        <v>15048538536</v>
      </c>
      <c r="D60" s="56"/>
      <c r="E60" s="56"/>
      <c r="F60" s="59">
        <v>3</v>
      </c>
      <c r="G60" s="57"/>
      <c r="H60" s="57"/>
      <c r="I60" s="57"/>
      <c r="J60" s="57"/>
      <c r="K60" s="57"/>
      <c r="L60" s="57"/>
      <c r="M60" s="57">
        <v>20</v>
      </c>
      <c r="N60" s="57">
        <v>7</v>
      </c>
      <c r="O60" s="57">
        <v>2.5</v>
      </c>
      <c r="P60" s="23">
        <f t="shared" si="1"/>
        <v>350</v>
      </c>
      <c r="Q60" s="23">
        <f t="shared" si="2"/>
        <v>227.5</v>
      </c>
      <c r="R60" s="57"/>
      <c r="S60" s="57"/>
      <c r="T60" s="57">
        <f t="shared" si="0"/>
        <v>227.5</v>
      </c>
      <c r="U60" s="13">
        <v>65</v>
      </c>
      <c r="V60" s="56"/>
      <c r="W60" s="56" t="s">
        <v>463</v>
      </c>
    </row>
    <row r="61" s="44" customFormat="1" ht="26.25" customHeight="1" spans="1:23">
      <c r="A61" s="56" t="s">
        <v>3298</v>
      </c>
      <c r="B61" s="624" t="s">
        <v>3297</v>
      </c>
      <c r="C61" s="57">
        <v>15048538536</v>
      </c>
      <c r="D61" s="56"/>
      <c r="E61" s="56"/>
      <c r="F61" s="59">
        <v>16</v>
      </c>
      <c r="G61" s="57"/>
      <c r="H61" s="57"/>
      <c r="I61" s="57"/>
      <c r="J61" s="57"/>
      <c r="K61" s="57"/>
      <c r="L61" s="57"/>
      <c r="M61" s="57">
        <v>12</v>
      </c>
      <c r="N61" s="57">
        <v>6</v>
      </c>
      <c r="O61" s="57">
        <v>2.5</v>
      </c>
      <c r="P61" s="23">
        <f t="shared" si="1"/>
        <v>180</v>
      </c>
      <c r="Q61" s="23">
        <f t="shared" si="2"/>
        <v>117</v>
      </c>
      <c r="R61" s="57"/>
      <c r="S61" s="57"/>
      <c r="T61" s="57">
        <f t="shared" si="0"/>
        <v>117</v>
      </c>
      <c r="U61" s="13">
        <v>30</v>
      </c>
      <c r="V61" s="56"/>
      <c r="W61" s="56" t="s">
        <v>463</v>
      </c>
    </row>
    <row r="62" s="44" customFormat="1" ht="26.25" customHeight="1" spans="1:23">
      <c r="A62" s="56" t="s">
        <v>3299</v>
      </c>
      <c r="B62" s="624" t="s">
        <v>3300</v>
      </c>
      <c r="C62" s="57">
        <v>15047103287</v>
      </c>
      <c r="D62" s="56"/>
      <c r="E62" s="56"/>
      <c r="F62" s="59">
        <v>56</v>
      </c>
      <c r="G62" s="57"/>
      <c r="H62" s="57"/>
      <c r="I62" s="57"/>
      <c r="J62" s="57"/>
      <c r="K62" s="57"/>
      <c r="L62" s="57"/>
      <c r="M62" s="57">
        <v>22</v>
      </c>
      <c r="N62" s="57">
        <v>5</v>
      </c>
      <c r="O62" s="57">
        <v>2.5</v>
      </c>
      <c r="P62" s="23">
        <f t="shared" si="1"/>
        <v>275</v>
      </c>
      <c r="Q62" s="23">
        <f t="shared" si="2"/>
        <v>178.75</v>
      </c>
      <c r="R62" s="57"/>
      <c r="S62" s="57"/>
      <c r="T62" s="57">
        <f t="shared" si="0"/>
        <v>178.75</v>
      </c>
      <c r="U62" s="13">
        <v>45</v>
      </c>
      <c r="V62" s="56"/>
      <c r="W62" s="56" t="s">
        <v>463</v>
      </c>
    </row>
    <row r="63" s="44" customFormat="1" ht="26.25" customHeight="1" spans="1:23">
      <c r="A63" s="56" t="s">
        <v>3301</v>
      </c>
      <c r="B63" s="624" t="s">
        <v>3300</v>
      </c>
      <c r="C63" s="57">
        <v>15047103287</v>
      </c>
      <c r="D63" s="56"/>
      <c r="E63" s="56"/>
      <c r="F63" s="59">
        <v>76</v>
      </c>
      <c r="G63" s="57"/>
      <c r="H63" s="57"/>
      <c r="I63" s="57"/>
      <c r="J63" s="57"/>
      <c r="K63" s="57"/>
      <c r="L63" s="57"/>
      <c r="M63" s="57">
        <v>18</v>
      </c>
      <c r="N63" s="57">
        <v>4</v>
      </c>
      <c r="O63" s="57">
        <v>2.5</v>
      </c>
      <c r="P63" s="23">
        <f t="shared" si="1"/>
        <v>180</v>
      </c>
      <c r="Q63" s="23">
        <f t="shared" si="2"/>
        <v>117</v>
      </c>
      <c r="R63" s="57"/>
      <c r="S63" s="57"/>
      <c r="T63" s="57">
        <f t="shared" si="0"/>
        <v>117</v>
      </c>
      <c r="U63" s="13">
        <v>45</v>
      </c>
      <c r="V63" s="56"/>
      <c r="W63" s="56" t="s">
        <v>463</v>
      </c>
    </row>
    <row r="64" s="44" customFormat="1" ht="26.25" customHeight="1" spans="1:23">
      <c r="A64" s="56" t="s">
        <v>3302</v>
      </c>
      <c r="B64" s="624" t="s">
        <v>3300</v>
      </c>
      <c r="C64" s="57">
        <v>15047103287</v>
      </c>
      <c r="D64" s="56"/>
      <c r="E64" s="56"/>
      <c r="F64" s="59">
        <v>15</v>
      </c>
      <c r="G64" s="57"/>
      <c r="H64" s="57"/>
      <c r="I64" s="57"/>
      <c r="J64" s="57"/>
      <c r="K64" s="57"/>
      <c r="L64" s="57"/>
      <c r="M64" s="57">
        <v>21</v>
      </c>
      <c r="N64" s="57">
        <v>8</v>
      </c>
      <c r="O64" s="57">
        <v>2.8</v>
      </c>
      <c r="P64" s="23">
        <f t="shared" si="1"/>
        <v>470.4</v>
      </c>
      <c r="Q64" s="23">
        <f t="shared" si="2"/>
        <v>305.76</v>
      </c>
      <c r="R64" s="57"/>
      <c r="S64" s="57"/>
      <c r="T64" s="57">
        <f t="shared" si="0"/>
        <v>305.76</v>
      </c>
      <c r="U64" s="13">
        <v>50</v>
      </c>
      <c r="V64" s="56"/>
      <c r="W64" s="56" t="s">
        <v>463</v>
      </c>
    </row>
    <row r="65" s="44" customFormat="1" ht="26.25" customHeight="1" spans="1:23">
      <c r="A65" s="56" t="s">
        <v>3303</v>
      </c>
      <c r="B65" s="624" t="s">
        <v>3304</v>
      </c>
      <c r="C65" s="57">
        <v>15848529861</v>
      </c>
      <c r="D65" s="56"/>
      <c r="E65" s="56"/>
      <c r="F65" s="59">
        <v>25</v>
      </c>
      <c r="G65" s="57"/>
      <c r="H65" s="57"/>
      <c r="I65" s="57"/>
      <c r="J65" s="57"/>
      <c r="K65" s="57"/>
      <c r="L65" s="57"/>
      <c r="M65" s="57">
        <v>25</v>
      </c>
      <c r="N65" s="57">
        <v>6</v>
      </c>
      <c r="O65" s="57">
        <v>2.5</v>
      </c>
      <c r="P65" s="23">
        <f t="shared" si="1"/>
        <v>375</v>
      </c>
      <c r="Q65" s="23">
        <f t="shared" si="2"/>
        <v>243.75</v>
      </c>
      <c r="R65" s="57"/>
      <c r="S65" s="57"/>
      <c r="T65" s="57">
        <f t="shared" si="0"/>
        <v>243.75</v>
      </c>
      <c r="U65" s="13">
        <v>20</v>
      </c>
      <c r="V65" s="56"/>
      <c r="W65" s="56" t="s">
        <v>463</v>
      </c>
    </row>
    <row r="66" s="44" customFormat="1" ht="26.25" customHeight="1" spans="1:23">
      <c r="A66" s="56" t="s">
        <v>3305</v>
      </c>
      <c r="B66" s="624" t="s">
        <v>3306</v>
      </c>
      <c r="C66" s="57">
        <v>15248388100</v>
      </c>
      <c r="D66" s="56"/>
      <c r="E66" s="56"/>
      <c r="F66" s="59">
        <v>22</v>
      </c>
      <c r="G66" s="57"/>
      <c r="H66" s="57"/>
      <c r="I66" s="57"/>
      <c r="J66" s="57"/>
      <c r="K66" s="57"/>
      <c r="L66" s="57"/>
      <c r="M66" s="57">
        <v>13</v>
      </c>
      <c r="N66" s="57">
        <v>5</v>
      </c>
      <c r="O66" s="57">
        <v>2.5</v>
      </c>
      <c r="P66" s="23">
        <f t="shared" si="1"/>
        <v>162.5</v>
      </c>
      <c r="Q66" s="23">
        <f t="shared" si="2"/>
        <v>105.625</v>
      </c>
      <c r="R66" s="57"/>
      <c r="S66" s="57"/>
      <c r="T66" s="57">
        <f t="shared" si="0"/>
        <v>105.625</v>
      </c>
      <c r="U66" s="13">
        <v>40</v>
      </c>
      <c r="V66" s="56"/>
      <c r="W66" s="56" t="s">
        <v>463</v>
      </c>
    </row>
    <row r="67" s="44" customFormat="1" ht="26.25" customHeight="1" spans="1:23">
      <c r="A67" s="56" t="s">
        <v>3307</v>
      </c>
      <c r="B67" s="624" t="s">
        <v>3306</v>
      </c>
      <c r="C67" s="57">
        <v>15248388100</v>
      </c>
      <c r="D67" s="56"/>
      <c r="E67" s="56"/>
      <c r="F67" s="59">
        <v>14</v>
      </c>
      <c r="G67" s="57"/>
      <c r="H67" s="57"/>
      <c r="I67" s="57"/>
      <c r="J67" s="57"/>
      <c r="K67" s="57"/>
      <c r="L67" s="57"/>
      <c r="M67" s="57">
        <v>30</v>
      </c>
      <c r="N67" s="57">
        <v>7</v>
      </c>
      <c r="O67" s="57">
        <v>2.5</v>
      </c>
      <c r="P67" s="23">
        <f t="shared" si="1"/>
        <v>525</v>
      </c>
      <c r="Q67" s="23">
        <f t="shared" si="2"/>
        <v>341.25</v>
      </c>
      <c r="R67" s="57"/>
      <c r="S67" s="57"/>
      <c r="T67" s="57">
        <f t="shared" si="0"/>
        <v>341.25</v>
      </c>
      <c r="U67" s="13">
        <v>40</v>
      </c>
      <c r="V67" s="56"/>
      <c r="W67" s="56" t="s">
        <v>463</v>
      </c>
    </row>
    <row r="68" s="44" customFormat="1" ht="26.25" customHeight="1" spans="1:24">
      <c r="A68" s="56" t="s">
        <v>3308</v>
      </c>
      <c r="B68" s="624" t="s">
        <v>3306</v>
      </c>
      <c r="C68" s="57">
        <v>15248388100</v>
      </c>
      <c r="D68" s="56"/>
      <c r="E68" s="56"/>
      <c r="F68" s="59">
        <v>23</v>
      </c>
      <c r="G68" s="57"/>
      <c r="H68" s="57"/>
      <c r="I68" s="57"/>
      <c r="J68" s="57"/>
      <c r="K68" s="57"/>
      <c r="L68" s="57"/>
      <c r="M68" s="57">
        <v>20</v>
      </c>
      <c r="N68" s="57">
        <v>6</v>
      </c>
      <c r="O68" s="57">
        <v>2.5</v>
      </c>
      <c r="P68" s="23">
        <f t="shared" si="1"/>
        <v>300</v>
      </c>
      <c r="Q68" s="23">
        <f t="shared" si="2"/>
        <v>195</v>
      </c>
      <c r="R68" s="57"/>
      <c r="S68" s="57"/>
      <c r="T68" s="57">
        <f t="shared" si="0"/>
        <v>195</v>
      </c>
      <c r="U68" s="13">
        <v>30</v>
      </c>
      <c r="V68" s="56"/>
      <c r="W68" s="56" t="s">
        <v>463</v>
      </c>
      <c r="X68" s="44" t="s">
        <v>2784</v>
      </c>
    </row>
    <row r="69" s="44" customFormat="1" ht="26.25" customHeight="1" spans="1:23">
      <c r="A69" s="56" t="s">
        <v>3309</v>
      </c>
      <c r="B69" s="624" t="s">
        <v>3310</v>
      </c>
      <c r="C69" s="57">
        <v>13848755421</v>
      </c>
      <c r="D69" s="56"/>
      <c r="E69" s="56"/>
      <c r="F69" s="59">
        <v>12</v>
      </c>
      <c r="G69" s="57"/>
      <c r="H69" s="57"/>
      <c r="I69" s="57"/>
      <c r="J69" s="57"/>
      <c r="K69" s="57"/>
      <c r="L69" s="57"/>
      <c r="M69" s="57">
        <v>30</v>
      </c>
      <c r="N69" s="57">
        <v>6</v>
      </c>
      <c r="O69" s="57">
        <v>2.5</v>
      </c>
      <c r="P69" s="23">
        <f t="shared" si="1"/>
        <v>450</v>
      </c>
      <c r="Q69" s="23">
        <f t="shared" si="2"/>
        <v>292.5</v>
      </c>
      <c r="R69" s="57"/>
      <c r="S69" s="57"/>
      <c r="T69" s="57">
        <f t="shared" si="0"/>
        <v>292.5</v>
      </c>
      <c r="U69" s="13">
        <v>20</v>
      </c>
      <c r="V69" s="56"/>
      <c r="W69" s="56" t="s">
        <v>463</v>
      </c>
    </row>
    <row r="70" s="44" customFormat="1" ht="26.25" customHeight="1" spans="1:23">
      <c r="A70" s="56" t="s">
        <v>3311</v>
      </c>
      <c r="B70" s="624" t="s">
        <v>3312</v>
      </c>
      <c r="C70" s="57">
        <v>13624758164</v>
      </c>
      <c r="D70" s="56"/>
      <c r="E70" s="56"/>
      <c r="F70" s="59">
        <v>19</v>
      </c>
      <c r="G70" s="57"/>
      <c r="H70" s="57"/>
      <c r="I70" s="57"/>
      <c r="J70" s="57"/>
      <c r="K70" s="57"/>
      <c r="L70" s="57"/>
      <c r="M70" s="57">
        <v>13</v>
      </c>
      <c r="N70" s="57">
        <v>4</v>
      </c>
      <c r="O70" s="57">
        <v>2.5</v>
      </c>
      <c r="P70" s="23">
        <f t="shared" si="1"/>
        <v>130</v>
      </c>
      <c r="Q70" s="23">
        <f t="shared" si="2"/>
        <v>84.5</v>
      </c>
      <c r="R70" s="57"/>
      <c r="S70" s="57"/>
      <c r="T70" s="57">
        <f t="shared" si="0"/>
        <v>84.5</v>
      </c>
      <c r="U70" s="13">
        <v>75</v>
      </c>
      <c r="V70" s="56"/>
      <c r="W70" s="56" t="s">
        <v>463</v>
      </c>
    </row>
    <row r="71" s="44" customFormat="1" ht="26.25" customHeight="1" spans="1:23">
      <c r="A71" s="56" t="s">
        <v>3313</v>
      </c>
      <c r="B71" s="624" t="s">
        <v>3314</v>
      </c>
      <c r="C71" s="57">
        <v>13624758147</v>
      </c>
      <c r="D71" s="56"/>
      <c r="E71" s="56"/>
      <c r="F71" s="59">
        <v>18</v>
      </c>
      <c r="G71" s="57"/>
      <c r="H71" s="57"/>
      <c r="I71" s="57"/>
      <c r="J71" s="57"/>
      <c r="K71" s="57"/>
      <c r="L71" s="57"/>
      <c r="M71" s="57">
        <v>12</v>
      </c>
      <c r="N71" s="57">
        <v>4</v>
      </c>
      <c r="O71" s="57">
        <v>2.5</v>
      </c>
      <c r="P71" s="23">
        <f t="shared" si="1"/>
        <v>120</v>
      </c>
      <c r="Q71" s="23">
        <f t="shared" si="2"/>
        <v>78</v>
      </c>
      <c r="R71" s="57"/>
      <c r="S71" s="57"/>
      <c r="T71" s="57">
        <f t="shared" ref="T71:T134" si="3">Q71*1</f>
        <v>78</v>
      </c>
      <c r="U71" s="13">
        <v>45</v>
      </c>
      <c r="V71" s="56"/>
      <c r="W71" s="56" t="s">
        <v>463</v>
      </c>
    </row>
    <row r="72" s="44" customFormat="1" ht="26.25" customHeight="1" spans="1:23">
      <c r="A72" s="56" t="s">
        <v>3315</v>
      </c>
      <c r="B72" s="624" t="s">
        <v>3316</v>
      </c>
      <c r="C72" s="57">
        <v>13447477124</v>
      </c>
      <c r="D72" s="56"/>
      <c r="E72" s="56"/>
      <c r="F72" s="59">
        <v>8</v>
      </c>
      <c r="G72" s="57"/>
      <c r="H72" s="57"/>
      <c r="I72" s="57"/>
      <c r="J72" s="57"/>
      <c r="K72" s="57"/>
      <c r="L72" s="57"/>
      <c r="M72" s="57">
        <v>28</v>
      </c>
      <c r="N72" s="57">
        <v>6</v>
      </c>
      <c r="O72" s="57">
        <v>2.5</v>
      </c>
      <c r="P72" s="23">
        <f t="shared" ref="P72:P135" si="4">M72*N72*O72</f>
        <v>420</v>
      </c>
      <c r="Q72" s="23">
        <f t="shared" ref="Q72:Q135" si="5">P72*0.65</f>
        <v>273</v>
      </c>
      <c r="R72" s="57"/>
      <c r="S72" s="57"/>
      <c r="T72" s="57">
        <f t="shared" si="3"/>
        <v>273</v>
      </c>
      <c r="U72" s="13">
        <v>20</v>
      </c>
      <c r="V72" s="56"/>
      <c r="W72" s="56" t="s">
        <v>463</v>
      </c>
    </row>
    <row r="73" s="44" customFormat="1" ht="26.25" customHeight="1" spans="1:23">
      <c r="A73" s="56" t="s">
        <v>3317</v>
      </c>
      <c r="B73" s="624" t="s">
        <v>3318</v>
      </c>
      <c r="C73" s="57">
        <v>13847568294</v>
      </c>
      <c r="D73" s="56"/>
      <c r="E73" s="56"/>
      <c r="F73" s="59">
        <v>25</v>
      </c>
      <c r="G73" s="57"/>
      <c r="H73" s="57"/>
      <c r="I73" s="57"/>
      <c r="J73" s="57"/>
      <c r="K73" s="57"/>
      <c r="L73" s="57"/>
      <c r="M73" s="57">
        <v>22</v>
      </c>
      <c r="N73" s="57">
        <v>5</v>
      </c>
      <c r="O73" s="57">
        <v>2.5</v>
      </c>
      <c r="P73" s="23">
        <f t="shared" si="4"/>
        <v>275</v>
      </c>
      <c r="Q73" s="23">
        <f t="shared" si="5"/>
        <v>178.75</v>
      </c>
      <c r="R73" s="57"/>
      <c r="S73" s="57"/>
      <c r="T73" s="57">
        <f t="shared" si="3"/>
        <v>178.75</v>
      </c>
      <c r="U73" s="13">
        <v>30</v>
      </c>
      <c r="V73" s="56"/>
      <c r="W73" s="56" t="s">
        <v>463</v>
      </c>
    </row>
    <row r="74" s="44" customFormat="1" ht="26.25" customHeight="1" spans="1:23">
      <c r="A74" s="56" t="s">
        <v>2471</v>
      </c>
      <c r="B74" s="624" t="s">
        <v>3319</v>
      </c>
      <c r="C74" s="57">
        <v>15847526110</v>
      </c>
      <c r="D74" s="56"/>
      <c r="E74" s="56"/>
      <c r="F74" s="59">
        <v>32</v>
      </c>
      <c r="G74" s="57"/>
      <c r="H74" s="57"/>
      <c r="I74" s="57"/>
      <c r="J74" s="57"/>
      <c r="K74" s="57"/>
      <c r="L74" s="57"/>
      <c r="M74" s="57">
        <v>20</v>
      </c>
      <c r="N74" s="57">
        <v>6</v>
      </c>
      <c r="O74" s="57">
        <v>2.5</v>
      </c>
      <c r="P74" s="23">
        <f t="shared" si="4"/>
        <v>300</v>
      </c>
      <c r="Q74" s="23">
        <f t="shared" si="5"/>
        <v>195</v>
      </c>
      <c r="R74" s="57"/>
      <c r="S74" s="57"/>
      <c r="T74" s="57">
        <f t="shared" si="3"/>
        <v>195</v>
      </c>
      <c r="U74" s="13">
        <v>45</v>
      </c>
      <c r="V74" s="56"/>
      <c r="W74" s="56" t="s">
        <v>463</v>
      </c>
    </row>
    <row r="75" s="44" customFormat="1" ht="26.25" customHeight="1" spans="1:23">
      <c r="A75" s="56" t="s">
        <v>3320</v>
      </c>
      <c r="B75" s="624" t="s">
        <v>3321</v>
      </c>
      <c r="C75" s="57">
        <v>15048558556</v>
      </c>
      <c r="D75" s="56"/>
      <c r="E75" s="56"/>
      <c r="F75" s="59">
        <v>35</v>
      </c>
      <c r="G75" s="57"/>
      <c r="H75" s="57"/>
      <c r="I75" s="57"/>
      <c r="J75" s="57"/>
      <c r="K75" s="57"/>
      <c r="L75" s="57"/>
      <c r="M75" s="57">
        <v>22</v>
      </c>
      <c r="N75" s="57">
        <v>6</v>
      </c>
      <c r="O75" s="57">
        <v>2.5</v>
      </c>
      <c r="P75" s="23">
        <f t="shared" si="4"/>
        <v>330</v>
      </c>
      <c r="Q75" s="23">
        <f t="shared" si="5"/>
        <v>214.5</v>
      </c>
      <c r="R75" s="57"/>
      <c r="S75" s="57"/>
      <c r="T75" s="57">
        <f t="shared" si="3"/>
        <v>214.5</v>
      </c>
      <c r="U75" s="13">
        <v>25</v>
      </c>
      <c r="V75" s="56"/>
      <c r="W75" s="56" t="s">
        <v>463</v>
      </c>
    </row>
    <row r="76" s="44" customFormat="1" ht="26.25" customHeight="1" spans="1:23">
      <c r="A76" s="56" t="s">
        <v>3322</v>
      </c>
      <c r="B76" s="624" t="s">
        <v>3323</v>
      </c>
      <c r="C76" s="57">
        <v>13848752214</v>
      </c>
      <c r="D76" s="56"/>
      <c r="E76" s="56"/>
      <c r="F76" s="59">
        <v>14</v>
      </c>
      <c r="G76" s="57"/>
      <c r="H76" s="57"/>
      <c r="I76" s="57"/>
      <c r="J76" s="57"/>
      <c r="K76" s="57"/>
      <c r="L76" s="57"/>
      <c r="M76" s="57">
        <v>17</v>
      </c>
      <c r="N76" s="57">
        <v>4</v>
      </c>
      <c r="O76" s="57">
        <v>2.5</v>
      </c>
      <c r="P76" s="23">
        <f t="shared" si="4"/>
        <v>170</v>
      </c>
      <c r="Q76" s="23">
        <f t="shared" si="5"/>
        <v>110.5</v>
      </c>
      <c r="R76" s="57"/>
      <c r="S76" s="57"/>
      <c r="T76" s="57">
        <f t="shared" si="3"/>
        <v>110.5</v>
      </c>
      <c r="U76" s="13">
        <v>30</v>
      </c>
      <c r="V76" s="56"/>
      <c r="W76" s="56" t="s">
        <v>463</v>
      </c>
    </row>
    <row r="77" s="44" customFormat="1" ht="26.25" customHeight="1" spans="1:23">
      <c r="A77" s="56" t="s">
        <v>3324</v>
      </c>
      <c r="B77" s="624" t="s">
        <v>3325</v>
      </c>
      <c r="C77" s="57"/>
      <c r="D77" s="56"/>
      <c r="E77" s="56"/>
      <c r="F77" s="59">
        <v>6</v>
      </c>
      <c r="G77" s="57"/>
      <c r="H77" s="57"/>
      <c r="I77" s="57"/>
      <c r="J77" s="57"/>
      <c r="K77" s="57"/>
      <c r="L77" s="57"/>
      <c r="M77" s="57">
        <v>15</v>
      </c>
      <c r="N77" s="57">
        <v>5</v>
      </c>
      <c r="O77" s="57">
        <v>2.5</v>
      </c>
      <c r="P77" s="23">
        <f t="shared" si="4"/>
        <v>187.5</v>
      </c>
      <c r="Q77" s="23">
        <f t="shared" si="5"/>
        <v>121.875</v>
      </c>
      <c r="R77" s="57"/>
      <c r="S77" s="57"/>
      <c r="T77" s="57">
        <f t="shared" si="3"/>
        <v>121.875</v>
      </c>
      <c r="U77" s="13">
        <v>10</v>
      </c>
      <c r="V77" s="56"/>
      <c r="W77" s="56" t="s">
        <v>463</v>
      </c>
    </row>
    <row r="78" s="44" customFormat="1" ht="26.25" customHeight="1" spans="1:23">
      <c r="A78" s="56" t="s">
        <v>3326</v>
      </c>
      <c r="B78" s="624" t="s">
        <v>3327</v>
      </c>
      <c r="C78" s="57">
        <v>13474858056</v>
      </c>
      <c r="D78" s="56"/>
      <c r="E78" s="56"/>
      <c r="F78" s="59">
        <v>26</v>
      </c>
      <c r="G78" s="57"/>
      <c r="H78" s="57"/>
      <c r="I78" s="57"/>
      <c r="J78" s="57"/>
      <c r="K78" s="57"/>
      <c r="L78" s="57"/>
      <c r="M78" s="57">
        <v>16</v>
      </c>
      <c r="N78" s="57">
        <v>2.6</v>
      </c>
      <c r="O78" s="57">
        <v>2.5</v>
      </c>
      <c r="P78" s="23">
        <f t="shared" si="4"/>
        <v>104</v>
      </c>
      <c r="Q78" s="23">
        <f t="shared" si="5"/>
        <v>67.6</v>
      </c>
      <c r="R78" s="57"/>
      <c r="S78" s="57"/>
      <c r="T78" s="57">
        <f t="shared" si="3"/>
        <v>67.6</v>
      </c>
      <c r="U78" s="13">
        <v>30</v>
      </c>
      <c r="V78" s="56"/>
      <c r="W78" s="56" t="s">
        <v>463</v>
      </c>
    </row>
    <row r="79" s="44" customFormat="1" ht="25" customHeight="1" spans="1:23">
      <c r="A79" s="56" t="s">
        <v>3328</v>
      </c>
      <c r="B79" s="624" t="s">
        <v>3327</v>
      </c>
      <c r="C79" s="57">
        <v>13474858056</v>
      </c>
      <c r="D79" s="56"/>
      <c r="E79" s="56"/>
      <c r="F79" s="59">
        <v>23</v>
      </c>
      <c r="G79" s="57"/>
      <c r="H79" s="57"/>
      <c r="I79" s="57"/>
      <c r="J79" s="57"/>
      <c r="K79" s="57"/>
      <c r="L79" s="57"/>
      <c r="M79" s="57">
        <v>19</v>
      </c>
      <c r="N79" s="57">
        <v>5</v>
      </c>
      <c r="O79" s="57">
        <v>2.5</v>
      </c>
      <c r="P79" s="23">
        <f t="shared" si="4"/>
        <v>237.5</v>
      </c>
      <c r="Q79" s="23">
        <f t="shared" si="5"/>
        <v>154.375</v>
      </c>
      <c r="R79" s="57"/>
      <c r="S79" s="57"/>
      <c r="T79" s="57">
        <f t="shared" si="3"/>
        <v>154.375</v>
      </c>
      <c r="U79" s="13">
        <v>25</v>
      </c>
      <c r="V79" s="56"/>
      <c r="W79" s="56" t="s">
        <v>463</v>
      </c>
    </row>
    <row r="80" s="44" customFormat="1" ht="26.25" customHeight="1" spans="1:23">
      <c r="A80" s="56" t="s">
        <v>3329</v>
      </c>
      <c r="B80" s="624" t="s">
        <v>3330</v>
      </c>
      <c r="C80" s="57">
        <v>15247556302</v>
      </c>
      <c r="D80" s="56"/>
      <c r="E80" s="56"/>
      <c r="F80" s="59">
        <v>15</v>
      </c>
      <c r="G80" s="57"/>
      <c r="H80" s="57"/>
      <c r="I80" s="57"/>
      <c r="J80" s="57"/>
      <c r="K80" s="57"/>
      <c r="L80" s="57"/>
      <c r="M80" s="57">
        <v>12</v>
      </c>
      <c r="N80" s="57">
        <v>5</v>
      </c>
      <c r="O80" s="57">
        <v>2.5</v>
      </c>
      <c r="P80" s="23">
        <f t="shared" si="4"/>
        <v>150</v>
      </c>
      <c r="Q80" s="23">
        <f t="shared" si="5"/>
        <v>97.5</v>
      </c>
      <c r="R80" s="57"/>
      <c r="S80" s="57"/>
      <c r="T80" s="57">
        <f t="shared" si="3"/>
        <v>97.5</v>
      </c>
      <c r="U80" s="13">
        <v>10</v>
      </c>
      <c r="V80" s="56"/>
      <c r="W80" s="56" t="s">
        <v>463</v>
      </c>
    </row>
    <row r="81" s="44" customFormat="1" ht="26.25" customHeight="1" spans="1:23">
      <c r="A81" s="56" t="s">
        <v>3331</v>
      </c>
      <c r="B81" s="56" t="s">
        <v>3332</v>
      </c>
      <c r="C81" s="57">
        <v>13847453382</v>
      </c>
      <c r="D81" s="56"/>
      <c r="E81" s="56"/>
      <c r="F81" s="59">
        <v>25</v>
      </c>
      <c r="G81" s="57"/>
      <c r="H81" s="57"/>
      <c r="I81" s="57"/>
      <c r="J81" s="57"/>
      <c r="K81" s="57"/>
      <c r="L81" s="57"/>
      <c r="M81" s="57">
        <v>14</v>
      </c>
      <c r="N81" s="57">
        <v>3.5</v>
      </c>
      <c r="O81" s="57">
        <v>2.5</v>
      </c>
      <c r="P81" s="23">
        <f t="shared" si="4"/>
        <v>122.5</v>
      </c>
      <c r="Q81" s="23">
        <f t="shared" si="5"/>
        <v>79.625</v>
      </c>
      <c r="R81" s="57"/>
      <c r="S81" s="57"/>
      <c r="T81" s="57">
        <f t="shared" si="3"/>
        <v>79.625</v>
      </c>
      <c r="U81" s="13">
        <v>20</v>
      </c>
      <c r="V81" s="56"/>
      <c r="W81" s="56" t="s">
        <v>463</v>
      </c>
    </row>
    <row r="82" s="44" customFormat="1" ht="26.25" customHeight="1" spans="1:23">
      <c r="A82" s="56" t="s">
        <v>3333</v>
      </c>
      <c r="B82" s="56" t="s">
        <v>3332</v>
      </c>
      <c r="C82" s="57">
        <v>13847453382</v>
      </c>
      <c r="D82" s="56"/>
      <c r="E82" s="56"/>
      <c r="F82" s="59">
        <v>24</v>
      </c>
      <c r="G82" s="57"/>
      <c r="H82" s="57"/>
      <c r="I82" s="57"/>
      <c r="J82" s="57"/>
      <c r="K82" s="57"/>
      <c r="L82" s="57"/>
      <c r="M82" s="57">
        <v>16</v>
      </c>
      <c r="N82" s="57">
        <v>4</v>
      </c>
      <c r="O82" s="57">
        <v>2.5</v>
      </c>
      <c r="P82" s="23">
        <f t="shared" si="4"/>
        <v>160</v>
      </c>
      <c r="Q82" s="23">
        <f t="shared" si="5"/>
        <v>104</v>
      </c>
      <c r="R82" s="57"/>
      <c r="S82" s="57"/>
      <c r="T82" s="57">
        <f t="shared" si="3"/>
        <v>104</v>
      </c>
      <c r="U82" s="13">
        <v>40</v>
      </c>
      <c r="V82" s="56"/>
      <c r="W82" s="56" t="s">
        <v>463</v>
      </c>
    </row>
    <row r="83" s="44" customFormat="1" ht="26.25" customHeight="1" spans="1:23">
      <c r="A83" s="56" t="s">
        <v>1625</v>
      </c>
      <c r="B83" s="624" t="s">
        <v>3334</v>
      </c>
      <c r="C83" s="57">
        <v>13789456458</v>
      </c>
      <c r="D83" s="56"/>
      <c r="E83" s="56"/>
      <c r="F83" s="59">
        <v>20</v>
      </c>
      <c r="G83" s="57"/>
      <c r="H83" s="57"/>
      <c r="I83" s="57"/>
      <c r="J83" s="57"/>
      <c r="K83" s="57"/>
      <c r="L83" s="57"/>
      <c r="M83" s="57">
        <v>12</v>
      </c>
      <c r="N83" s="57">
        <v>4</v>
      </c>
      <c r="O83" s="57">
        <v>2.5</v>
      </c>
      <c r="P83" s="23">
        <f t="shared" si="4"/>
        <v>120</v>
      </c>
      <c r="Q83" s="23">
        <f t="shared" si="5"/>
        <v>78</v>
      </c>
      <c r="R83" s="57"/>
      <c r="S83" s="57"/>
      <c r="T83" s="57">
        <f t="shared" si="3"/>
        <v>78</v>
      </c>
      <c r="U83" s="13">
        <v>45</v>
      </c>
      <c r="V83" s="56"/>
      <c r="W83" s="56" t="s">
        <v>463</v>
      </c>
    </row>
    <row r="84" s="44" customFormat="1" ht="26.25" customHeight="1" spans="1:23">
      <c r="A84" s="56" t="s">
        <v>3335</v>
      </c>
      <c r="B84" s="624" t="s">
        <v>3336</v>
      </c>
      <c r="C84" s="57">
        <v>13847598585</v>
      </c>
      <c r="D84" s="56"/>
      <c r="E84" s="56"/>
      <c r="F84" s="59">
        <v>34</v>
      </c>
      <c r="G84" s="57"/>
      <c r="H84" s="57"/>
      <c r="I84" s="57"/>
      <c r="J84" s="57"/>
      <c r="K84" s="57"/>
      <c r="L84" s="57"/>
      <c r="M84" s="57">
        <v>35</v>
      </c>
      <c r="N84" s="57">
        <v>5.5</v>
      </c>
      <c r="O84" s="57">
        <v>2.5</v>
      </c>
      <c r="P84" s="23">
        <f t="shared" si="4"/>
        <v>481.25</v>
      </c>
      <c r="Q84" s="23">
        <f t="shared" si="5"/>
        <v>312.8125</v>
      </c>
      <c r="R84" s="57"/>
      <c r="S84" s="57"/>
      <c r="T84" s="57">
        <f t="shared" si="3"/>
        <v>312.8125</v>
      </c>
      <c r="U84" s="13">
        <v>25</v>
      </c>
      <c r="V84" s="56"/>
      <c r="W84" s="56" t="s">
        <v>463</v>
      </c>
    </row>
    <row r="85" s="44" customFormat="1" ht="26.25" customHeight="1" spans="1:23">
      <c r="A85" s="56" t="s">
        <v>3337</v>
      </c>
      <c r="B85" s="624" t="s">
        <v>3338</v>
      </c>
      <c r="C85" s="57">
        <v>15847529591</v>
      </c>
      <c r="D85" s="56"/>
      <c r="E85" s="56"/>
      <c r="F85" s="59">
        <v>22</v>
      </c>
      <c r="G85" s="57"/>
      <c r="H85" s="57"/>
      <c r="I85" s="57"/>
      <c r="J85" s="57"/>
      <c r="K85" s="57"/>
      <c r="L85" s="57"/>
      <c r="M85" s="57">
        <v>10</v>
      </c>
      <c r="N85" s="57">
        <v>4.5</v>
      </c>
      <c r="O85" s="57">
        <v>2.5</v>
      </c>
      <c r="P85" s="23">
        <f t="shared" si="4"/>
        <v>112.5</v>
      </c>
      <c r="Q85" s="23">
        <f t="shared" si="5"/>
        <v>73.125</v>
      </c>
      <c r="R85" s="57"/>
      <c r="S85" s="57"/>
      <c r="T85" s="57">
        <f t="shared" si="3"/>
        <v>73.125</v>
      </c>
      <c r="U85" s="13">
        <v>30</v>
      </c>
      <c r="V85" s="56"/>
      <c r="W85" s="56" t="s">
        <v>463</v>
      </c>
    </row>
    <row r="86" s="44" customFormat="1" ht="26.25" customHeight="1" spans="1:23">
      <c r="A86" s="56" t="s">
        <v>3339</v>
      </c>
      <c r="B86" s="624" t="s">
        <v>3340</v>
      </c>
      <c r="C86" s="57">
        <v>15149940990</v>
      </c>
      <c r="D86" s="56"/>
      <c r="E86" s="56"/>
      <c r="F86" s="59">
        <v>18</v>
      </c>
      <c r="G86" s="57"/>
      <c r="H86" s="57"/>
      <c r="I86" s="57"/>
      <c r="J86" s="57"/>
      <c r="K86" s="57"/>
      <c r="L86" s="57"/>
      <c r="M86" s="57">
        <v>10</v>
      </c>
      <c r="N86" s="57">
        <v>4</v>
      </c>
      <c r="O86" s="57">
        <v>2.5</v>
      </c>
      <c r="P86" s="23">
        <f t="shared" si="4"/>
        <v>100</v>
      </c>
      <c r="Q86" s="23">
        <f t="shared" si="5"/>
        <v>65</v>
      </c>
      <c r="R86" s="57"/>
      <c r="S86" s="57"/>
      <c r="T86" s="57">
        <f t="shared" si="3"/>
        <v>65</v>
      </c>
      <c r="U86" s="13">
        <v>30</v>
      </c>
      <c r="V86" s="56"/>
      <c r="W86" s="56" t="s">
        <v>463</v>
      </c>
    </row>
    <row r="87" s="44" customFormat="1" ht="26.25" customHeight="1" spans="1:23">
      <c r="A87" s="56" t="s">
        <v>3341</v>
      </c>
      <c r="B87" s="624" t="s">
        <v>3342</v>
      </c>
      <c r="C87" s="57"/>
      <c r="D87" s="56"/>
      <c r="E87" s="56"/>
      <c r="F87" s="59">
        <v>12</v>
      </c>
      <c r="G87" s="57"/>
      <c r="H87" s="57"/>
      <c r="I87" s="57"/>
      <c r="J87" s="57"/>
      <c r="K87" s="57"/>
      <c r="L87" s="57"/>
      <c r="M87" s="57">
        <v>7</v>
      </c>
      <c r="N87" s="57">
        <v>4.2</v>
      </c>
      <c r="O87" s="57">
        <v>2.5</v>
      </c>
      <c r="P87" s="23">
        <f t="shared" si="4"/>
        <v>73.5</v>
      </c>
      <c r="Q87" s="23">
        <f t="shared" si="5"/>
        <v>47.775</v>
      </c>
      <c r="R87" s="57"/>
      <c r="S87" s="57"/>
      <c r="T87" s="57">
        <f t="shared" si="3"/>
        <v>47.775</v>
      </c>
      <c r="U87" s="13">
        <v>45</v>
      </c>
      <c r="V87" s="56"/>
      <c r="W87" s="56" t="s">
        <v>463</v>
      </c>
    </row>
    <row r="88" s="44" customFormat="1" ht="26.25" customHeight="1" spans="1:23">
      <c r="A88" s="56" t="s">
        <v>3343</v>
      </c>
      <c r="B88" s="624" t="s">
        <v>3344</v>
      </c>
      <c r="C88" s="57">
        <v>13789555397</v>
      </c>
      <c r="D88" s="56"/>
      <c r="E88" s="56"/>
      <c r="F88" s="59">
        <v>20</v>
      </c>
      <c r="G88" s="57"/>
      <c r="H88" s="57"/>
      <c r="I88" s="57"/>
      <c r="J88" s="57"/>
      <c r="K88" s="57"/>
      <c r="L88" s="57"/>
      <c r="M88" s="57">
        <v>20</v>
      </c>
      <c r="N88" s="57">
        <v>3.5</v>
      </c>
      <c r="O88" s="57">
        <v>2.2</v>
      </c>
      <c r="P88" s="23">
        <f t="shared" si="4"/>
        <v>154</v>
      </c>
      <c r="Q88" s="23">
        <f t="shared" si="5"/>
        <v>100.1</v>
      </c>
      <c r="R88" s="57"/>
      <c r="S88" s="57"/>
      <c r="T88" s="57">
        <f t="shared" si="3"/>
        <v>100.1</v>
      </c>
      <c r="U88" s="13">
        <v>45</v>
      </c>
      <c r="V88" s="56"/>
      <c r="W88" s="56" t="s">
        <v>463</v>
      </c>
    </row>
    <row r="89" s="44" customFormat="1" ht="26.25" customHeight="1" spans="1:23">
      <c r="A89" s="56" t="s">
        <v>3345</v>
      </c>
      <c r="B89" s="624" t="s">
        <v>3346</v>
      </c>
      <c r="C89" s="57">
        <v>13947545703</v>
      </c>
      <c r="D89" s="56"/>
      <c r="E89" s="56"/>
      <c r="F89" s="59">
        <v>3</v>
      </c>
      <c r="G89" s="57"/>
      <c r="H89" s="57"/>
      <c r="I89" s="57"/>
      <c r="J89" s="57"/>
      <c r="K89" s="57"/>
      <c r="L89" s="57"/>
      <c r="M89" s="57">
        <v>20</v>
      </c>
      <c r="N89" s="57">
        <v>4</v>
      </c>
      <c r="O89" s="57">
        <v>2.5</v>
      </c>
      <c r="P89" s="23">
        <f t="shared" si="4"/>
        <v>200</v>
      </c>
      <c r="Q89" s="23">
        <f t="shared" si="5"/>
        <v>130</v>
      </c>
      <c r="R89" s="57"/>
      <c r="S89" s="57"/>
      <c r="T89" s="57">
        <f t="shared" si="3"/>
        <v>130</v>
      </c>
      <c r="U89" s="13">
        <v>45</v>
      </c>
      <c r="V89" s="56"/>
      <c r="W89" s="56" t="s">
        <v>463</v>
      </c>
    </row>
    <row r="90" s="44" customFormat="1" ht="26.25" customHeight="1" spans="1:23">
      <c r="A90" s="56" t="s">
        <v>3347</v>
      </c>
      <c r="B90" s="624" t="s">
        <v>3348</v>
      </c>
      <c r="C90" s="57">
        <v>13847458790</v>
      </c>
      <c r="D90" s="56"/>
      <c r="E90" s="56"/>
      <c r="F90" s="59">
        <v>40</v>
      </c>
      <c r="G90" s="57"/>
      <c r="H90" s="57"/>
      <c r="I90" s="57"/>
      <c r="J90" s="57"/>
      <c r="K90" s="57"/>
      <c r="L90" s="57"/>
      <c r="M90" s="57">
        <v>15</v>
      </c>
      <c r="N90" s="57">
        <v>4.5</v>
      </c>
      <c r="O90" s="57">
        <v>2.5</v>
      </c>
      <c r="P90" s="23">
        <f t="shared" si="4"/>
        <v>168.75</v>
      </c>
      <c r="Q90" s="23">
        <f t="shared" si="5"/>
        <v>109.6875</v>
      </c>
      <c r="R90" s="57"/>
      <c r="S90" s="57"/>
      <c r="T90" s="57">
        <f t="shared" si="3"/>
        <v>109.6875</v>
      </c>
      <c r="U90" s="13">
        <v>30</v>
      </c>
      <c r="V90" s="56"/>
      <c r="W90" s="56" t="s">
        <v>463</v>
      </c>
    </row>
    <row r="91" s="44" customFormat="1" ht="26.25" customHeight="1" spans="1:23">
      <c r="A91" s="56" t="s">
        <v>3349</v>
      </c>
      <c r="B91" s="624" t="s">
        <v>3348</v>
      </c>
      <c r="C91" s="57">
        <v>13847458790</v>
      </c>
      <c r="D91" s="56"/>
      <c r="E91" s="56"/>
      <c r="F91" s="59">
        <v>25</v>
      </c>
      <c r="G91" s="57"/>
      <c r="H91" s="57"/>
      <c r="I91" s="57"/>
      <c r="J91" s="57"/>
      <c r="K91" s="57"/>
      <c r="L91" s="57"/>
      <c r="M91" s="57">
        <v>11</v>
      </c>
      <c r="N91" s="57">
        <v>5</v>
      </c>
      <c r="O91" s="57">
        <v>2.5</v>
      </c>
      <c r="P91" s="23">
        <f t="shared" si="4"/>
        <v>137.5</v>
      </c>
      <c r="Q91" s="23">
        <f t="shared" si="5"/>
        <v>89.375</v>
      </c>
      <c r="R91" s="57"/>
      <c r="S91" s="57"/>
      <c r="T91" s="57">
        <f t="shared" si="3"/>
        <v>89.375</v>
      </c>
      <c r="U91" s="13">
        <v>75</v>
      </c>
      <c r="V91" s="56"/>
      <c r="W91" s="56" t="s">
        <v>463</v>
      </c>
    </row>
    <row r="92" s="44" customFormat="1" ht="26.25" customHeight="1" spans="1:23">
      <c r="A92" s="56" t="s">
        <v>3350</v>
      </c>
      <c r="B92" s="624" t="s">
        <v>3351</v>
      </c>
      <c r="C92" s="57">
        <v>15847517817</v>
      </c>
      <c r="D92" s="56"/>
      <c r="E92" s="56"/>
      <c r="F92" s="59">
        <v>18</v>
      </c>
      <c r="G92" s="57"/>
      <c r="H92" s="57"/>
      <c r="I92" s="57"/>
      <c r="J92" s="57"/>
      <c r="K92" s="57"/>
      <c r="L92" s="57"/>
      <c r="M92" s="57">
        <v>36</v>
      </c>
      <c r="N92" s="57">
        <v>11</v>
      </c>
      <c r="O92" s="57">
        <v>2.5</v>
      </c>
      <c r="P92" s="23">
        <f t="shared" si="4"/>
        <v>990</v>
      </c>
      <c r="Q92" s="23">
        <f t="shared" si="5"/>
        <v>643.5</v>
      </c>
      <c r="R92" s="57"/>
      <c r="S92" s="57"/>
      <c r="T92" s="57">
        <f t="shared" si="3"/>
        <v>643.5</v>
      </c>
      <c r="U92" s="13">
        <v>30</v>
      </c>
      <c r="V92" s="56"/>
      <c r="W92" s="56" t="s">
        <v>463</v>
      </c>
    </row>
    <row r="93" s="44" customFormat="1" ht="26.25" customHeight="1" spans="1:23">
      <c r="A93" s="56" t="s">
        <v>3352</v>
      </c>
      <c r="B93" s="64" t="s">
        <v>3353</v>
      </c>
      <c r="C93" s="57">
        <v>13948149363</v>
      </c>
      <c r="D93" s="56"/>
      <c r="E93" s="56"/>
      <c r="F93" s="59">
        <v>25</v>
      </c>
      <c r="G93" s="57"/>
      <c r="H93" s="57"/>
      <c r="I93" s="57"/>
      <c r="J93" s="57"/>
      <c r="K93" s="57"/>
      <c r="L93" s="57"/>
      <c r="M93" s="57">
        <v>14</v>
      </c>
      <c r="N93" s="57">
        <v>5</v>
      </c>
      <c r="O93" s="57">
        <v>2.5</v>
      </c>
      <c r="P93" s="23">
        <f t="shared" si="4"/>
        <v>175</v>
      </c>
      <c r="Q93" s="23">
        <f t="shared" si="5"/>
        <v>113.75</v>
      </c>
      <c r="R93" s="57"/>
      <c r="S93" s="57"/>
      <c r="T93" s="57">
        <f t="shared" si="3"/>
        <v>113.75</v>
      </c>
      <c r="U93" s="13">
        <v>30</v>
      </c>
      <c r="V93" s="56"/>
      <c r="W93" s="56" t="s">
        <v>463</v>
      </c>
    </row>
    <row r="94" s="44" customFormat="1" ht="26.25" customHeight="1" spans="1:23">
      <c r="A94" s="56" t="s">
        <v>3354</v>
      </c>
      <c r="B94" s="624" t="s">
        <v>3355</v>
      </c>
      <c r="C94" s="57">
        <v>13614852996</v>
      </c>
      <c r="D94" s="56"/>
      <c r="E94" s="56"/>
      <c r="F94" s="59">
        <v>16</v>
      </c>
      <c r="G94" s="57"/>
      <c r="H94" s="57"/>
      <c r="I94" s="57"/>
      <c r="J94" s="57"/>
      <c r="K94" s="57"/>
      <c r="L94" s="57"/>
      <c r="M94" s="57">
        <v>19</v>
      </c>
      <c r="N94" s="57">
        <v>4.5</v>
      </c>
      <c r="O94" s="57">
        <v>2.5</v>
      </c>
      <c r="P94" s="23">
        <f t="shared" si="4"/>
        <v>213.75</v>
      </c>
      <c r="Q94" s="23">
        <f t="shared" si="5"/>
        <v>138.9375</v>
      </c>
      <c r="R94" s="57"/>
      <c r="S94" s="57"/>
      <c r="T94" s="57">
        <f t="shared" si="3"/>
        <v>138.9375</v>
      </c>
      <c r="U94" s="13">
        <v>30</v>
      </c>
      <c r="V94" s="56"/>
      <c r="W94" s="56" t="s">
        <v>463</v>
      </c>
    </row>
    <row r="95" s="44" customFormat="1" ht="26.25" customHeight="1" spans="1:23">
      <c r="A95" s="56" t="s">
        <v>3356</v>
      </c>
      <c r="B95" s="624" t="s">
        <v>3355</v>
      </c>
      <c r="C95" s="57">
        <v>13614852996</v>
      </c>
      <c r="D95" s="56"/>
      <c r="E95" s="56"/>
      <c r="F95" s="59">
        <v>25</v>
      </c>
      <c r="G95" s="57"/>
      <c r="H95" s="57"/>
      <c r="I95" s="57"/>
      <c r="J95" s="57"/>
      <c r="K95" s="57"/>
      <c r="L95" s="57"/>
      <c r="M95" s="57">
        <v>12</v>
      </c>
      <c r="N95" s="57">
        <v>4</v>
      </c>
      <c r="O95" s="57">
        <v>2.5</v>
      </c>
      <c r="P95" s="23">
        <f t="shared" si="4"/>
        <v>120</v>
      </c>
      <c r="Q95" s="23">
        <f t="shared" si="5"/>
        <v>78</v>
      </c>
      <c r="R95" s="57"/>
      <c r="S95" s="57"/>
      <c r="T95" s="57">
        <f t="shared" si="3"/>
        <v>78</v>
      </c>
      <c r="U95" s="13">
        <v>75</v>
      </c>
      <c r="V95" s="56"/>
      <c r="W95" s="56" t="s">
        <v>463</v>
      </c>
    </row>
    <row r="96" s="44" customFormat="1" ht="26.25" customHeight="1" spans="1:23">
      <c r="A96" s="56" t="s">
        <v>3357</v>
      </c>
      <c r="B96" s="624" t="s">
        <v>3358</v>
      </c>
      <c r="C96" s="57">
        <v>18647884557</v>
      </c>
      <c r="D96" s="56"/>
      <c r="E96" s="56"/>
      <c r="F96" s="59">
        <v>32</v>
      </c>
      <c r="G96" s="57"/>
      <c r="H96" s="57"/>
      <c r="I96" s="57"/>
      <c r="J96" s="57"/>
      <c r="K96" s="57"/>
      <c r="L96" s="57"/>
      <c r="M96" s="57">
        <v>10</v>
      </c>
      <c r="N96" s="57">
        <v>4.5</v>
      </c>
      <c r="O96" s="57">
        <v>2.5</v>
      </c>
      <c r="P96" s="23">
        <f t="shared" si="4"/>
        <v>112.5</v>
      </c>
      <c r="Q96" s="23">
        <f t="shared" si="5"/>
        <v>73.125</v>
      </c>
      <c r="R96" s="57"/>
      <c r="S96" s="57"/>
      <c r="T96" s="57">
        <f t="shared" si="3"/>
        <v>73.125</v>
      </c>
      <c r="U96" s="13">
        <v>30</v>
      </c>
      <c r="V96" s="56"/>
      <c r="W96" s="56" t="s">
        <v>463</v>
      </c>
    </row>
    <row r="97" s="44" customFormat="1" ht="26.25" customHeight="1" spans="1:23">
      <c r="A97" s="56" t="s">
        <v>3359</v>
      </c>
      <c r="B97" s="624" t="s">
        <v>3360</v>
      </c>
      <c r="C97" s="57">
        <v>18948560945</v>
      </c>
      <c r="D97" s="56"/>
      <c r="E97" s="56"/>
      <c r="F97" s="59">
        <v>8</v>
      </c>
      <c r="G97" s="57"/>
      <c r="H97" s="57"/>
      <c r="I97" s="57"/>
      <c r="J97" s="57"/>
      <c r="K97" s="57"/>
      <c r="L97" s="57"/>
      <c r="M97" s="57">
        <v>11</v>
      </c>
      <c r="N97" s="57">
        <v>4.5</v>
      </c>
      <c r="O97" s="57">
        <v>2.5</v>
      </c>
      <c r="P97" s="23">
        <f t="shared" si="4"/>
        <v>123.75</v>
      </c>
      <c r="Q97" s="23">
        <f t="shared" si="5"/>
        <v>80.4375</v>
      </c>
      <c r="R97" s="57"/>
      <c r="S97" s="57"/>
      <c r="T97" s="57">
        <f t="shared" si="3"/>
        <v>80.4375</v>
      </c>
      <c r="U97" s="13">
        <v>40</v>
      </c>
      <c r="V97" s="56"/>
      <c r="W97" s="56" t="s">
        <v>463</v>
      </c>
    </row>
    <row r="98" s="44" customFormat="1" ht="26.25" customHeight="1" spans="1:23">
      <c r="A98" s="56" t="s">
        <v>3361</v>
      </c>
      <c r="B98" s="624" t="s">
        <v>3362</v>
      </c>
      <c r="C98" s="57">
        <v>18747572841</v>
      </c>
      <c r="D98" s="56"/>
      <c r="E98" s="56"/>
      <c r="F98" s="59">
        <v>12</v>
      </c>
      <c r="G98" s="57"/>
      <c r="H98" s="57"/>
      <c r="I98" s="57"/>
      <c r="J98" s="57"/>
      <c r="K98" s="57"/>
      <c r="L98" s="57"/>
      <c r="M98" s="57">
        <v>12</v>
      </c>
      <c r="N98" s="57">
        <v>3.5</v>
      </c>
      <c r="O98" s="57">
        <v>2.5</v>
      </c>
      <c r="P98" s="23">
        <f t="shared" si="4"/>
        <v>105</v>
      </c>
      <c r="Q98" s="23">
        <f t="shared" si="5"/>
        <v>68.25</v>
      </c>
      <c r="R98" s="57"/>
      <c r="S98" s="57"/>
      <c r="T98" s="57">
        <f t="shared" si="3"/>
        <v>68.25</v>
      </c>
      <c r="U98" s="13">
        <v>45</v>
      </c>
      <c r="V98" s="56"/>
      <c r="W98" s="56" t="s">
        <v>463</v>
      </c>
    </row>
    <row r="99" s="44" customFormat="1" ht="26.25" customHeight="1" spans="1:23">
      <c r="A99" s="56" t="s">
        <v>3363</v>
      </c>
      <c r="B99" s="624" t="s">
        <v>3364</v>
      </c>
      <c r="C99" s="57">
        <v>13947517985</v>
      </c>
      <c r="D99" s="56"/>
      <c r="E99" s="56"/>
      <c r="F99" s="59">
        <v>6</v>
      </c>
      <c r="G99" s="57"/>
      <c r="H99" s="57"/>
      <c r="I99" s="57"/>
      <c r="J99" s="57"/>
      <c r="K99" s="57"/>
      <c r="L99" s="57"/>
      <c r="M99" s="57">
        <v>15</v>
      </c>
      <c r="N99" s="57">
        <v>3.5</v>
      </c>
      <c r="O99" s="57">
        <v>2.5</v>
      </c>
      <c r="P99" s="23">
        <f t="shared" si="4"/>
        <v>131.25</v>
      </c>
      <c r="Q99" s="23">
        <f t="shared" si="5"/>
        <v>85.3125</v>
      </c>
      <c r="R99" s="57"/>
      <c r="S99" s="57"/>
      <c r="T99" s="57">
        <f t="shared" si="3"/>
        <v>85.3125</v>
      </c>
      <c r="U99" s="13">
        <v>50</v>
      </c>
      <c r="V99" s="56"/>
      <c r="W99" s="56" t="s">
        <v>463</v>
      </c>
    </row>
    <row r="100" s="44" customFormat="1" ht="26.25" customHeight="1" spans="1:23">
      <c r="A100" s="56" t="s">
        <v>3365</v>
      </c>
      <c r="B100" s="624" t="s">
        <v>3366</v>
      </c>
      <c r="C100" s="57">
        <v>15149919266</v>
      </c>
      <c r="D100" s="56"/>
      <c r="E100" s="56"/>
      <c r="F100" s="59">
        <v>28</v>
      </c>
      <c r="G100" s="57"/>
      <c r="H100" s="57"/>
      <c r="I100" s="57"/>
      <c r="J100" s="57"/>
      <c r="K100" s="57"/>
      <c r="L100" s="57"/>
      <c r="M100" s="57">
        <v>20</v>
      </c>
      <c r="N100" s="57">
        <v>4</v>
      </c>
      <c r="O100" s="57">
        <v>2.5</v>
      </c>
      <c r="P100" s="23">
        <f t="shared" si="4"/>
        <v>200</v>
      </c>
      <c r="Q100" s="23">
        <f t="shared" si="5"/>
        <v>130</v>
      </c>
      <c r="R100" s="57"/>
      <c r="S100" s="57"/>
      <c r="T100" s="57">
        <f t="shared" si="3"/>
        <v>130</v>
      </c>
      <c r="U100" s="13">
        <v>30</v>
      </c>
      <c r="V100" s="56"/>
      <c r="W100" s="56" t="s">
        <v>463</v>
      </c>
    </row>
    <row r="101" s="44" customFormat="1" ht="26.25" customHeight="1" spans="1:23">
      <c r="A101" s="56" t="s">
        <v>3367</v>
      </c>
      <c r="B101" s="624" t="s">
        <v>3368</v>
      </c>
      <c r="C101" s="57">
        <v>13847534636</v>
      </c>
      <c r="D101" s="56"/>
      <c r="E101" s="56"/>
      <c r="F101" s="59">
        <v>15</v>
      </c>
      <c r="G101" s="57"/>
      <c r="H101" s="57"/>
      <c r="I101" s="57"/>
      <c r="J101" s="57"/>
      <c r="K101" s="57"/>
      <c r="L101" s="57"/>
      <c r="M101" s="57">
        <v>17</v>
      </c>
      <c r="N101" s="57">
        <v>3.5</v>
      </c>
      <c r="O101" s="57">
        <v>2.5</v>
      </c>
      <c r="P101" s="23">
        <f t="shared" si="4"/>
        <v>148.75</v>
      </c>
      <c r="Q101" s="23">
        <f t="shared" si="5"/>
        <v>96.6875</v>
      </c>
      <c r="R101" s="57"/>
      <c r="S101" s="57"/>
      <c r="T101" s="57">
        <f t="shared" si="3"/>
        <v>96.6875</v>
      </c>
      <c r="U101" s="13">
        <v>45</v>
      </c>
      <c r="V101" s="56"/>
      <c r="W101" s="56" t="s">
        <v>463</v>
      </c>
    </row>
    <row r="102" s="44" customFormat="1" ht="26.25" customHeight="1" spans="1:23">
      <c r="A102" s="56" t="s">
        <v>3369</v>
      </c>
      <c r="B102" s="624" t="s">
        <v>3370</v>
      </c>
      <c r="C102" s="57">
        <v>13384754701</v>
      </c>
      <c r="D102" s="56"/>
      <c r="E102" s="56"/>
      <c r="F102" s="59">
        <v>20</v>
      </c>
      <c r="G102" s="57"/>
      <c r="H102" s="57"/>
      <c r="I102" s="57"/>
      <c r="J102" s="57"/>
      <c r="K102" s="57"/>
      <c r="L102" s="57"/>
      <c r="M102" s="57">
        <v>15</v>
      </c>
      <c r="N102" s="57">
        <v>3.5</v>
      </c>
      <c r="O102" s="57">
        <v>2.5</v>
      </c>
      <c r="P102" s="23">
        <f t="shared" si="4"/>
        <v>131.25</v>
      </c>
      <c r="Q102" s="23">
        <f t="shared" si="5"/>
        <v>85.3125</v>
      </c>
      <c r="R102" s="57"/>
      <c r="S102" s="57"/>
      <c r="T102" s="57">
        <f t="shared" si="3"/>
        <v>85.3125</v>
      </c>
      <c r="U102" s="13">
        <v>30</v>
      </c>
      <c r="V102" s="56"/>
      <c r="W102" s="56" t="s">
        <v>463</v>
      </c>
    </row>
    <row r="103" s="44" customFormat="1" ht="26.25" customHeight="1" spans="1:23">
      <c r="A103" s="56" t="s">
        <v>3371</v>
      </c>
      <c r="B103" s="624" t="s">
        <v>3372</v>
      </c>
      <c r="C103" s="57">
        <v>13848751473</v>
      </c>
      <c r="D103" s="56"/>
      <c r="E103" s="56"/>
      <c r="F103" s="59">
        <v>4</v>
      </c>
      <c r="G103" s="57"/>
      <c r="H103" s="57"/>
      <c r="I103" s="57"/>
      <c r="J103" s="57"/>
      <c r="K103" s="57"/>
      <c r="L103" s="57"/>
      <c r="M103" s="57">
        <v>14</v>
      </c>
      <c r="N103" s="57">
        <v>3.5</v>
      </c>
      <c r="O103" s="57">
        <v>2.5</v>
      </c>
      <c r="P103" s="23">
        <f t="shared" si="4"/>
        <v>122.5</v>
      </c>
      <c r="Q103" s="23">
        <f t="shared" si="5"/>
        <v>79.625</v>
      </c>
      <c r="R103" s="57"/>
      <c r="S103" s="57"/>
      <c r="T103" s="57">
        <f t="shared" si="3"/>
        <v>79.625</v>
      </c>
      <c r="U103" s="13">
        <v>40</v>
      </c>
      <c r="V103" s="56"/>
      <c r="W103" s="56" t="s">
        <v>463</v>
      </c>
    </row>
    <row r="104" s="44" customFormat="1" ht="26.25" customHeight="1" spans="1:23">
      <c r="A104" s="56" t="s">
        <v>3373</v>
      </c>
      <c r="B104" s="624" t="s">
        <v>3374</v>
      </c>
      <c r="C104" s="57">
        <v>13848053664</v>
      </c>
      <c r="D104" s="56"/>
      <c r="E104" s="56"/>
      <c r="F104" s="59">
        <v>22</v>
      </c>
      <c r="G104" s="57"/>
      <c r="H104" s="57"/>
      <c r="I104" s="57"/>
      <c r="J104" s="57"/>
      <c r="K104" s="57"/>
      <c r="L104" s="57"/>
      <c r="M104" s="57">
        <v>10</v>
      </c>
      <c r="N104" s="57">
        <v>4</v>
      </c>
      <c r="O104" s="57">
        <v>2.5</v>
      </c>
      <c r="P104" s="23">
        <f t="shared" si="4"/>
        <v>100</v>
      </c>
      <c r="Q104" s="23">
        <f t="shared" si="5"/>
        <v>65</v>
      </c>
      <c r="R104" s="57"/>
      <c r="S104" s="57"/>
      <c r="T104" s="57">
        <f t="shared" si="3"/>
        <v>65</v>
      </c>
      <c r="U104" s="13">
        <v>60</v>
      </c>
      <c r="V104" s="56"/>
      <c r="W104" s="56" t="s">
        <v>463</v>
      </c>
    </row>
    <row r="105" s="44" customFormat="1" ht="26.25" customHeight="1" spans="1:23">
      <c r="A105" s="56" t="s">
        <v>3375</v>
      </c>
      <c r="B105" s="624" t="s">
        <v>3374</v>
      </c>
      <c r="C105" s="57">
        <v>13848053664</v>
      </c>
      <c r="D105" s="56"/>
      <c r="E105" s="56"/>
      <c r="F105" s="59">
        <v>32</v>
      </c>
      <c r="G105" s="57"/>
      <c r="H105" s="57"/>
      <c r="I105" s="57"/>
      <c r="J105" s="57"/>
      <c r="K105" s="57"/>
      <c r="L105" s="57"/>
      <c r="M105" s="57">
        <v>20</v>
      </c>
      <c r="N105" s="57">
        <v>8</v>
      </c>
      <c r="O105" s="57">
        <v>2.5</v>
      </c>
      <c r="P105" s="23">
        <f t="shared" si="4"/>
        <v>400</v>
      </c>
      <c r="Q105" s="23">
        <f t="shared" si="5"/>
        <v>260</v>
      </c>
      <c r="R105" s="57"/>
      <c r="S105" s="57"/>
      <c r="T105" s="57">
        <f t="shared" si="3"/>
        <v>260</v>
      </c>
      <c r="U105" s="13">
        <v>30</v>
      </c>
      <c r="V105" s="56"/>
      <c r="W105" s="56" t="s">
        <v>463</v>
      </c>
    </row>
    <row r="106" s="44" customFormat="1" ht="26.25" customHeight="1" spans="1:23">
      <c r="A106" s="56" t="s">
        <v>3376</v>
      </c>
      <c r="B106" s="624" t="s">
        <v>3377</v>
      </c>
      <c r="C106" s="57">
        <v>15750562077</v>
      </c>
      <c r="D106" s="56"/>
      <c r="E106" s="56"/>
      <c r="F106" s="59">
        <v>38</v>
      </c>
      <c r="G106" s="57"/>
      <c r="H106" s="57"/>
      <c r="I106" s="57"/>
      <c r="J106" s="57"/>
      <c r="K106" s="57"/>
      <c r="L106" s="57"/>
      <c r="M106" s="57">
        <v>13</v>
      </c>
      <c r="N106" s="57">
        <v>4</v>
      </c>
      <c r="O106" s="57">
        <v>2.5</v>
      </c>
      <c r="P106" s="23">
        <f t="shared" si="4"/>
        <v>130</v>
      </c>
      <c r="Q106" s="23">
        <f t="shared" si="5"/>
        <v>84.5</v>
      </c>
      <c r="R106" s="57"/>
      <c r="S106" s="57"/>
      <c r="T106" s="57">
        <f t="shared" si="3"/>
        <v>84.5</v>
      </c>
      <c r="U106" s="13">
        <v>15</v>
      </c>
      <c r="V106" s="56"/>
      <c r="W106" s="56" t="s">
        <v>463</v>
      </c>
    </row>
    <row r="107" s="44" customFormat="1" ht="26.25" customHeight="1" spans="1:23">
      <c r="A107" s="56" t="s">
        <v>3378</v>
      </c>
      <c r="B107" s="624" t="s">
        <v>3377</v>
      </c>
      <c r="C107" s="57">
        <v>15750562077</v>
      </c>
      <c r="D107" s="56"/>
      <c r="E107" s="56"/>
      <c r="F107" s="59">
        <v>6</v>
      </c>
      <c r="G107" s="57"/>
      <c r="H107" s="57"/>
      <c r="I107" s="57"/>
      <c r="J107" s="57"/>
      <c r="K107" s="57"/>
      <c r="L107" s="57"/>
      <c r="M107" s="57">
        <v>10</v>
      </c>
      <c r="N107" s="57">
        <v>4</v>
      </c>
      <c r="O107" s="57">
        <v>2.5</v>
      </c>
      <c r="P107" s="23">
        <f t="shared" si="4"/>
        <v>100</v>
      </c>
      <c r="Q107" s="23">
        <f t="shared" si="5"/>
        <v>65</v>
      </c>
      <c r="R107" s="57"/>
      <c r="S107" s="57"/>
      <c r="T107" s="57">
        <f t="shared" si="3"/>
        <v>65</v>
      </c>
      <c r="U107" s="13">
        <v>15</v>
      </c>
      <c r="V107" s="56"/>
      <c r="W107" s="56" t="s">
        <v>463</v>
      </c>
    </row>
    <row r="108" s="44" customFormat="1" ht="26.25" customHeight="1" spans="1:23">
      <c r="A108" s="56" t="s">
        <v>3379</v>
      </c>
      <c r="B108" s="624" t="s">
        <v>3380</v>
      </c>
      <c r="C108" s="57">
        <v>13848751568</v>
      </c>
      <c r="D108" s="56"/>
      <c r="E108" s="56"/>
      <c r="F108" s="59">
        <v>25</v>
      </c>
      <c r="G108" s="57"/>
      <c r="H108" s="57"/>
      <c r="I108" s="57"/>
      <c r="J108" s="57"/>
      <c r="K108" s="57"/>
      <c r="L108" s="57"/>
      <c r="M108" s="57">
        <v>12</v>
      </c>
      <c r="N108" s="57">
        <v>3</v>
      </c>
      <c r="O108" s="57">
        <v>2.5</v>
      </c>
      <c r="P108" s="23">
        <f t="shared" si="4"/>
        <v>90</v>
      </c>
      <c r="Q108" s="23">
        <f t="shared" si="5"/>
        <v>58.5</v>
      </c>
      <c r="R108" s="57"/>
      <c r="S108" s="57"/>
      <c r="T108" s="57">
        <f t="shared" si="3"/>
        <v>58.5</v>
      </c>
      <c r="U108" s="13">
        <v>45</v>
      </c>
      <c r="V108" s="56"/>
      <c r="W108" s="56" t="s">
        <v>463</v>
      </c>
    </row>
    <row r="109" s="44" customFormat="1" ht="26.25" customHeight="1" spans="1:23">
      <c r="A109" s="56" t="s">
        <v>3381</v>
      </c>
      <c r="B109" s="624" t="s">
        <v>3377</v>
      </c>
      <c r="C109" s="57">
        <v>15750562077</v>
      </c>
      <c r="D109" s="56"/>
      <c r="E109" s="56"/>
      <c r="F109" s="59">
        <v>12</v>
      </c>
      <c r="G109" s="57"/>
      <c r="H109" s="57"/>
      <c r="I109" s="57"/>
      <c r="J109" s="57"/>
      <c r="K109" s="57"/>
      <c r="L109" s="57"/>
      <c r="M109" s="57">
        <v>13</v>
      </c>
      <c r="N109" s="57">
        <v>4</v>
      </c>
      <c r="O109" s="57">
        <v>2.5</v>
      </c>
      <c r="P109" s="23">
        <f t="shared" si="4"/>
        <v>130</v>
      </c>
      <c r="Q109" s="23">
        <f t="shared" si="5"/>
        <v>84.5</v>
      </c>
      <c r="R109" s="57"/>
      <c r="S109" s="57"/>
      <c r="T109" s="57">
        <f t="shared" si="3"/>
        <v>84.5</v>
      </c>
      <c r="U109" s="13">
        <v>25</v>
      </c>
      <c r="V109" s="56"/>
      <c r="W109" s="56" t="s">
        <v>463</v>
      </c>
    </row>
    <row r="110" s="44" customFormat="1" ht="26.25" customHeight="1" spans="1:23">
      <c r="A110" s="56" t="s">
        <v>3382</v>
      </c>
      <c r="B110" s="624" t="s">
        <v>3383</v>
      </c>
      <c r="C110" s="57">
        <v>15048550784</v>
      </c>
      <c r="D110" s="56"/>
      <c r="E110" s="56"/>
      <c r="F110" s="59">
        <v>20</v>
      </c>
      <c r="G110" s="57"/>
      <c r="H110" s="57"/>
      <c r="I110" s="57"/>
      <c r="J110" s="57"/>
      <c r="K110" s="57"/>
      <c r="L110" s="57"/>
      <c r="M110" s="57">
        <v>14</v>
      </c>
      <c r="N110" s="57">
        <v>4</v>
      </c>
      <c r="O110" s="57">
        <v>2.5</v>
      </c>
      <c r="P110" s="23">
        <f t="shared" si="4"/>
        <v>140</v>
      </c>
      <c r="Q110" s="23">
        <f t="shared" si="5"/>
        <v>91</v>
      </c>
      <c r="R110" s="57"/>
      <c r="S110" s="57"/>
      <c r="T110" s="57">
        <f t="shared" si="3"/>
        <v>91</v>
      </c>
      <c r="U110" s="13">
        <v>40</v>
      </c>
      <c r="V110" s="56"/>
      <c r="W110" s="56" t="s">
        <v>463</v>
      </c>
    </row>
    <row r="111" s="44" customFormat="1" ht="26.25" customHeight="1" spans="1:23">
      <c r="A111" s="56" t="s">
        <v>3384</v>
      </c>
      <c r="B111" s="624" t="s">
        <v>3385</v>
      </c>
      <c r="C111" s="57">
        <v>15114711588</v>
      </c>
      <c r="D111" s="56"/>
      <c r="E111" s="56"/>
      <c r="F111" s="59">
        <v>10</v>
      </c>
      <c r="G111" s="57"/>
      <c r="H111" s="57"/>
      <c r="I111" s="57"/>
      <c r="J111" s="57"/>
      <c r="K111" s="57"/>
      <c r="L111" s="57"/>
      <c r="M111" s="57">
        <v>20</v>
      </c>
      <c r="N111" s="57">
        <v>4.5</v>
      </c>
      <c r="O111" s="57">
        <v>2.5</v>
      </c>
      <c r="P111" s="23">
        <f t="shared" si="4"/>
        <v>225</v>
      </c>
      <c r="Q111" s="23">
        <f t="shared" si="5"/>
        <v>146.25</v>
      </c>
      <c r="R111" s="57"/>
      <c r="S111" s="57"/>
      <c r="T111" s="57">
        <f t="shared" si="3"/>
        <v>146.25</v>
      </c>
      <c r="U111" s="13">
        <v>30</v>
      </c>
      <c r="V111" s="56"/>
      <c r="W111" s="56" t="s">
        <v>463</v>
      </c>
    </row>
    <row r="112" s="44" customFormat="1" ht="26.25" customHeight="1" spans="1:23">
      <c r="A112" s="56" t="s">
        <v>3386</v>
      </c>
      <c r="B112" s="624" t="s">
        <v>3387</v>
      </c>
      <c r="C112" s="57">
        <v>18347548287</v>
      </c>
      <c r="D112" s="56"/>
      <c r="E112" s="56"/>
      <c r="F112" s="59">
        <v>25</v>
      </c>
      <c r="G112" s="57"/>
      <c r="H112" s="57"/>
      <c r="I112" s="57"/>
      <c r="J112" s="57"/>
      <c r="K112" s="57"/>
      <c r="L112" s="57"/>
      <c r="M112" s="57">
        <v>17</v>
      </c>
      <c r="N112" s="57">
        <v>4</v>
      </c>
      <c r="O112" s="57">
        <v>2.5</v>
      </c>
      <c r="P112" s="23">
        <f t="shared" si="4"/>
        <v>170</v>
      </c>
      <c r="Q112" s="23">
        <f t="shared" si="5"/>
        <v>110.5</v>
      </c>
      <c r="R112" s="57"/>
      <c r="S112" s="57"/>
      <c r="T112" s="57">
        <f t="shared" si="3"/>
        <v>110.5</v>
      </c>
      <c r="U112" s="13">
        <v>35</v>
      </c>
      <c r="V112" s="56"/>
      <c r="W112" s="56" t="s">
        <v>463</v>
      </c>
    </row>
    <row r="113" s="44" customFormat="1" ht="26.25" customHeight="1" spans="1:23">
      <c r="A113" s="56" t="s">
        <v>3388</v>
      </c>
      <c r="B113" s="624" t="s">
        <v>3389</v>
      </c>
      <c r="C113" s="57">
        <v>15750567988</v>
      </c>
      <c r="D113" s="56"/>
      <c r="E113" s="56"/>
      <c r="F113" s="59">
        <v>28</v>
      </c>
      <c r="G113" s="57"/>
      <c r="H113" s="57"/>
      <c r="I113" s="57"/>
      <c r="J113" s="57"/>
      <c r="K113" s="57"/>
      <c r="L113" s="57"/>
      <c r="M113" s="57">
        <v>17</v>
      </c>
      <c r="N113" s="57">
        <v>4</v>
      </c>
      <c r="O113" s="57">
        <v>2.5</v>
      </c>
      <c r="P113" s="23">
        <f t="shared" si="4"/>
        <v>170</v>
      </c>
      <c r="Q113" s="23">
        <f t="shared" si="5"/>
        <v>110.5</v>
      </c>
      <c r="R113" s="57"/>
      <c r="S113" s="57"/>
      <c r="T113" s="57">
        <f t="shared" si="3"/>
        <v>110.5</v>
      </c>
      <c r="U113" s="13">
        <v>20</v>
      </c>
      <c r="V113" s="56"/>
      <c r="W113" s="56" t="s">
        <v>463</v>
      </c>
    </row>
    <row r="114" s="44" customFormat="1" ht="26.25" customHeight="1" spans="1:23">
      <c r="A114" s="56" t="s">
        <v>3390</v>
      </c>
      <c r="B114" s="624" t="s">
        <v>3391</v>
      </c>
      <c r="C114" s="57">
        <v>13948852057</v>
      </c>
      <c r="D114" s="56"/>
      <c r="E114" s="56"/>
      <c r="F114" s="59">
        <v>22</v>
      </c>
      <c r="G114" s="57"/>
      <c r="H114" s="57"/>
      <c r="I114" s="57"/>
      <c r="J114" s="57"/>
      <c r="K114" s="57"/>
      <c r="L114" s="57"/>
      <c r="M114" s="57">
        <v>21</v>
      </c>
      <c r="N114" s="57">
        <v>4</v>
      </c>
      <c r="O114" s="57">
        <v>2.5</v>
      </c>
      <c r="P114" s="23">
        <f t="shared" si="4"/>
        <v>210</v>
      </c>
      <c r="Q114" s="23">
        <f t="shared" si="5"/>
        <v>136.5</v>
      </c>
      <c r="R114" s="57"/>
      <c r="S114" s="57"/>
      <c r="T114" s="57">
        <f t="shared" si="3"/>
        <v>136.5</v>
      </c>
      <c r="U114" s="13">
        <v>35</v>
      </c>
      <c r="V114" s="56"/>
      <c r="W114" s="56" t="s">
        <v>463</v>
      </c>
    </row>
    <row r="115" s="44" customFormat="1" ht="26.25" customHeight="1" spans="1:23">
      <c r="A115" s="56" t="s">
        <v>3392</v>
      </c>
      <c r="B115" s="624" t="s">
        <v>3393</v>
      </c>
      <c r="C115" s="57">
        <v>15004950532</v>
      </c>
      <c r="D115" s="56"/>
      <c r="E115" s="56"/>
      <c r="F115" s="59">
        <v>6</v>
      </c>
      <c r="G115" s="57"/>
      <c r="H115" s="57"/>
      <c r="I115" s="57"/>
      <c r="J115" s="57"/>
      <c r="K115" s="57"/>
      <c r="L115" s="57"/>
      <c r="M115" s="57">
        <v>15</v>
      </c>
      <c r="N115" s="57">
        <v>4.5</v>
      </c>
      <c r="O115" s="57">
        <v>2.5</v>
      </c>
      <c r="P115" s="23">
        <f t="shared" si="4"/>
        <v>168.75</v>
      </c>
      <c r="Q115" s="23">
        <f t="shared" si="5"/>
        <v>109.6875</v>
      </c>
      <c r="R115" s="57"/>
      <c r="S115" s="57"/>
      <c r="T115" s="57">
        <f t="shared" si="3"/>
        <v>109.6875</v>
      </c>
      <c r="U115" s="13">
        <v>40</v>
      </c>
      <c r="V115" s="56"/>
      <c r="W115" s="56" t="s">
        <v>463</v>
      </c>
    </row>
    <row r="116" s="44" customFormat="1" ht="26.25" customHeight="1" spans="1:23">
      <c r="A116" s="56" t="s">
        <v>3394</v>
      </c>
      <c r="B116" s="624" t="s">
        <v>3395</v>
      </c>
      <c r="C116" s="57">
        <v>15894870299</v>
      </c>
      <c r="D116" s="56"/>
      <c r="E116" s="56"/>
      <c r="F116" s="59">
        <v>5</v>
      </c>
      <c r="G116" s="57"/>
      <c r="H116" s="57"/>
      <c r="I116" s="57"/>
      <c r="J116" s="57"/>
      <c r="K116" s="57"/>
      <c r="L116" s="57"/>
      <c r="M116" s="57">
        <v>20</v>
      </c>
      <c r="N116" s="57">
        <v>4.5</v>
      </c>
      <c r="O116" s="57">
        <v>2.5</v>
      </c>
      <c r="P116" s="23">
        <f t="shared" si="4"/>
        <v>225</v>
      </c>
      <c r="Q116" s="23">
        <f t="shared" si="5"/>
        <v>146.25</v>
      </c>
      <c r="R116" s="57"/>
      <c r="S116" s="57"/>
      <c r="T116" s="57">
        <f t="shared" si="3"/>
        <v>146.25</v>
      </c>
      <c r="U116" s="13">
        <v>35</v>
      </c>
      <c r="V116" s="56"/>
      <c r="W116" s="56" t="s">
        <v>463</v>
      </c>
    </row>
    <row r="117" s="44" customFormat="1" ht="26.25" customHeight="1" spans="1:23">
      <c r="A117" s="56" t="s">
        <v>3396</v>
      </c>
      <c r="B117" s="624" t="s">
        <v>3397</v>
      </c>
      <c r="C117" s="57">
        <v>13474953711</v>
      </c>
      <c r="D117" s="56"/>
      <c r="E117" s="56"/>
      <c r="F117" s="59">
        <v>22</v>
      </c>
      <c r="G117" s="57"/>
      <c r="H117" s="57"/>
      <c r="I117" s="57"/>
      <c r="J117" s="57"/>
      <c r="K117" s="57"/>
      <c r="L117" s="57"/>
      <c r="M117" s="57">
        <v>16</v>
      </c>
      <c r="N117" s="57">
        <v>3.8</v>
      </c>
      <c r="O117" s="57">
        <v>2.5</v>
      </c>
      <c r="P117" s="23">
        <f t="shared" si="4"/>
        <v>152</v>
      </c>
      <c r="Q117" s="23">
        <f t="shared" si="5"/>
        <v>98.8</v>
      </c>
      <c r="R117" s="57"/>
      <c r="S117" s="57"/>
      <c r="T117" s="57">
        <f t="shared" si="3"/>
        <v>98.8</v>
      </c>
      <c r="U117" s="13">
        <v>40</v>
      </c>
      <c r="V117" s="56"/>
      <c r="W117" s="56" t="s">
        <v>463</v>
      </c>
    </row>
    <row r="118" s="44" customFormat="1" ht="26.25" customHeight="1" spans="1:23">
      <c r="A118" s="56" t="s">
        <v>3398</v>
      </c>
      <c r="B118" s="624" t="s">
        <v>3399</v>
      </c>
      <c r="C118" s="57">
        <v>13948544669</v>
      </c>
      <c r="D118" s="56"/>
      <c r="E118" s="56"/>
      <c r="F118" s="59">
        <v>12</v>
      </c>
      <c r="G118" s="57"/>
      <c r="H118" s="57"/>
      <c r="I118" s="57"/>
      <c r="J118" s="57"/>
      <c r="K118" s="57"/>
      <c r="L118" s="57"/>
      <c r="M118" s="57">
        <v>10</v>
      </c>
      <c r="N118" s="57">
        <v>3.5</v>
      </c>
      <c r="O118" s="57">
        <v>2.5</v>
      </c>
      <c r="P118" s="23">
        <f t="shared" si="4"/>
        <v>87.5</v>
      </c>
      <c r="Q118" s="23">
        <f t="shared" si="5"/>
        <v>56.875</v>
      </c>
      <c r="R118" s="57"/>
      <c r="S118" s="57"/>
      <c r="T118" s="57">
        <f t="shared" si="3"/>
        <v>56.875</v>
      </c>
      <c r="U118" s="13">
        <v>20</v>
      </c>
      <c r="V118" s="56"/>
      <c r="W118" s="56" t="s">
        <v>463</v>
      </c>
    </row>
    <row r="119" s="44" customFormat="1" ht="26.25" customHeight="1" spans="1:23">
      <c r="A119" s="56" t="s">
        <v>3400</v>
      </c>
      <c r="B119" s="624" t="s">
        <v>3401</v>
      </c>
      <c r="C119" s="57">
        <v>18747867742</v>
      </c>
      <c r="D119" s="56"/>
      <c r="E119" s="56"/>
      <c r="F119" s="59">
        <v>36</v>
      </c>
      <c r="G119" s="57"/>
      <c r="H119" s="57"/>
      <c r="I119" s="57"/>
      <c r="J119" s="57"/>
      <c r="K119" s="57"/>
      <c r="L119" s="57"/>
      <c r="M119" s="57">
        <v>10</v>
      </c>
      <c r="N119" s="57">
        <v>3.5</v>
      </c>
      <c r="O119" s="57">
        <v>2.5</v>
      </c>
      <c r="P119" s="23">
        <f t="shared" si="4"/>
        <v>87.5</v>
      </c>
      <c r="Q119" s="23">
        <f t="shared" si="5"/>
        <v>56.875</v>
      </c>
      <c r="R119" s="57"/>
      <c r="S119" s="57"/>
      <c r="T119" s="57">
        <f t="shared" si="3"/>
        <v>56.875</v>
      </c>
      <c r="U119" s="13">
        <v>80</v>
      </c>
      <c r="V119" s="56"/>
      <c r="W119" s="56" t="s">
        <v>463</v>
      </c>
    </row>
    <row r="120" s="44" customFormat="1" ht="26.25" customHeight="1" spans="1:23">
      <c r="A120" s="56" t="s">
        <v>3402</v>
      </c>
      <c r="B120" s="624" t="s">
        <v>3403</v>
      </c>
      <c r="C120" s="57">
        <v>13948554114</v>
      </c>
      <c r="D120" s="56"/>
      <c r="E120" s="56"/>
      <c r="F120" s="59">
        <v>12</v>
      </c>
      <c r="G120" s="57"/>
      <c r="H120" s="57"/>
      <c r="I120" s="57"/>
      <c r="J120" s="57"/>
      <c r="K120" s="57"/>
      <c r="L120" s="57"/>
      <c r="M120" s="57">
        <v>15</v>
      </c>
      <c r="N120" s="57">
        <v>5.5</v>
      </c>
      <c r="O120" s="57">
        <v>2.5</v>
      </c>
      <c r="P120" s="23">
        <f t="shared" si="4"/>
        <v>206.25</v>
      </c>
      <c r="Q120" s="23">
        <f t="shared" si="5"/>
        <v>134.0625</v>
      </c>
      <c r="R120" s="57"/>
      <c r="S120" s="57"/>
      <c r="T120" s="57">
        <f t="shared" si="3"/>
        <v>134.0625</v>
      </c>
      <c r="U120" s="13">
        <v>80</v>
      </c>
      <c r="V120" s="56"/>
      <c r="W120" s="56" t="s">
        <v>463</v>
      </c>
    </row>
    <row r="121" s="44" customFormat="1" ht="26.25" customHeight="1" spans="1:23">
      <c r="A121" s="56" t="s">
        <v>3404</v>
      </c>
      <c r="B121" s="624" t="s">
        <v>3405</v>
      </c>
      <c r="C121" s="57">
        <v>15934997299</v>
      </c>
      <c r="D121" s="56"/>
      <c r="E121" s="56"/>
      <c r="F121" s="59">
        <v>18</v>
      </c>
      <c r="G121" s="57"/>
      <c r="H121" s="57"/>
      <c r="I121" s="57"/>
      <c r="J121" s="57"/>
      <c r="K121" s="57"/>
      <c r="L121" s="57"/>
      <c r="M121" s="57">
        <v>12</v>
      </c>
      <c r="N121" s="57">
        <v>4</v>
      </c>
      <c r="O121" s="57">
        <v>2.5</v>
      </c>
      <c r="P121" s="23">
        <f t="shared" si="4"/>
        <v>120</v>
      </c>
      <c r="Q121" s="23">
        <f t="shared" si="5"/>
        <v>78</v>
      </c>
      <c r="R121" s="57"/>
      <c r="S121" s="57"/>
      <c r="T121" s="57">
        <f t="shared" si="3"/>
        <v>78</v>
      </c>
      <c r="U121" s="13">
        <v>20</v>
      </c>
      <c r="V121" s="56"/>
      <c r="W121" s="56" t="s">
        <v>463</v>
      </c>
    </row>
    <row r="122" s="44" customFormat="1" ht="26.25" customHeight="1" spans="1:23">
      <c r="A122" s="56" t="s">
        <v>3406</v>
      </c>
      <c r="B122" s="624" t="s">
        <v>3407</v>
      </c>
      <c r="C122" s="57">
        <v>13847520148</v>
      </c>
      <c r="D122" s="56"/>
      <c r="E122" s="56"/>
      <c r="F122" s="59">
        <v>20</v>
      </c>
      <c r="G122" s="57"/>
      <c r="H122" s="57"/>
      <c r="I122" s="57"/>
      <c r="J122" s="57"/>
      <c r="K122" s="57"/>
      <c r="L122" s="57"/>
      <c r="M122" s="57">
        <v>10</v>
      </c>
      <c r="N122" s="57">
        <v>4</v>
      </c>
      <c r="O122" s="57">
        <v>2.5</v>
      </c>
      <c r="P122" s="23">
        <f t="shared" si="4"/>
        <v>100</v>
      </c>
      <c r="Q122" s="23">
        <f t="shared" si="5"/>
        <v>65</v>
      </c>
      <c r="R122" s="57"/>
      <c r="S122" s="57"/>
      <c r="T122" s="57">
        <f t="shared" si="3"/>
        <v>65</v>
      </c>
      <c r="U122" s="13">
        <v>35</v>
      </c>
      <c r="V122" s="56"/>
      <c r="W122" s="56" t="s">
        <v>463</v>
      </c>
    </row>
    <row r="123" s="44" customFormat="1" ht="26.25" customHeight="1" spans="1:23">
      <c r="A123" s="56" t="s">
        <v>3408</v>
      </c>
      <c r="B123" s="624" t="s">
        <v>3407</v>
      </c>
      <c r="C123" s="57">
        <v>13847520148</v>
      </c>
      <c r="D123" s="56"/>
      <c r="E123" s="56"/>
      <c r="F123" s="59">
        <v>23</v>
      </c>
      <c r="G123" s="57"/>
      <c r="H123" s="57"/>
      <c r="I123" s="57"/>
      <c r="J123" s="57"/>
      <c r="K123" s="57"/>
      <c r="L123" s="57"/>
      <c r="M123" s="57">
        <v>12</v>
      </c>
      <c r="N123" s="57">
        <v>4</v>
      </c>
      <c r="O123" s="57">
        <v>2.5</v>
      </c>
      <c r="P123" s="23">
        <f t="shared" si="4"/>
        <v>120</v>
      </c>
      <c r="Q123" s="23">
        <f t="shared" si="5"/>
        <v>78</v>
      </c>
      <c r="R123" s="57"/>
      <c r="S123" s="57"/>
      <c r="T123" s="57">
        <f t="shared" si="3"/>
        <v>78</v>
      </c>
      <c r="U123" s="13">
        <v>35</v>
      </c>
      <c r="V123" s="56"/>
      <c r="W123" s="56" t="s">
        <v>463</v>
      </c>
    </row>
    <row r="124" s="44" customFormat="1" ht="26.25" customHeight="1" spans="1:23">
      <c r="A124" s="56" t="s">
        <v>3409</v>
      </c>
      <c r="B124" s="624" t="s">
        <v>3410</v>
      </c>
      <c r="C124" s="57">
        <v>13947552347</v>
      </c>
      <c r="D124" s="56"/>
      <c r="E124" s="56"/>
      <c r="F124" s="59">
        <v>20</v>
      </c>
      <c r="G124" s="57"/>
      <c r="H124" s="57"/>
      <c r="I124" s="57"/>
      <c r="J124" s="57"/>
      <c r="K124" s="57"/>
      <c r="L124" s="57"/>
      <c r="M124" s="57">
        <v>20</v>
      </c>
      <c r="N124" s="57">
        <v>4.5</v>
      </c>
      <c r="O124" s="57">
        <v>2.5</v>
      </c>
      <c r="P124" s="23">
        <f t="shared" si="4"/>
        <v>225</v>
      </c>
      <c r="Q124" s="23">
        <f t="shared" si="5"/>
        <v>146.25</v>
      </c>
      <c r="R124" s="57"/>
      <c r="S124" s="57"/>
      <c r="T124" s="57">
        <f t="shared" si="3"/>
        <v>146.25</v>
      </c>
      <c r="U124" s="13">
        <v>25</v>
      </c>
      <c r="V124" s="56"/>
      <c r="W124" s="56" t="s">
        <v>463</v>
      </c>
    </row>
    <row r="125" s="44" customFormat="1" ht="26.25" customHeight="1" spans="1:23">
      <c r="A125" s="56" t="s">
        <v>3411</v>
      </c>
      <c r="B125" s="624" t="s">
        <v>3410</v>
      </c>
      <c r="C125" s="57">
        <v>13947552347</v>
      </c>
      <c r="D125" s="56"/>
      <c r="E125" s="56"/>
      <c r="F125" s="59">
        <v>23</v>
      </c>
      <c r="G125" s="57"/>
      <c r="H125" s="57"/>
      <c r="I125" s="57"/>
      <c r="J125" s="57"/>
      <c r="K125" s="57"/>
      <c r="L125" s="57"/>
      <c r="M125" s="57">
        <v>13</v>
      </c>
      <c r="N125" s="57">
        <v>4.5</v>
      </c>
      <c r="O125" s="57">
        <v>2.5</v>
      </c>
      <c r="P125" s="23">
        <f t="shared" si="4"/>
        <v>146.25</v>
      </c>
      <c r="Q125" s="23">
        <f t="shared" si="5"/>
        <v>95.0625</v>
      </c>
      <c r="R125" s="57"/>
      <c r="S125" s="57"/>
      <c r="T125" s="57">
        <f t="shared" si="3"/>
        <v>95.0625</v>
      </c>
      <c r="U125" s="13">
        <v>30</v>
      </c>
      <c r="V125" s="56"/>
      <c r="W125" s="56" t="s">
        <v>463</v>
      </c>
    </row>
    <row r="126" s="44" customFormat="1" ht="26.25" customHeight="1" spans="1:23">
      <c r="A126" s="56" t="s">
        <v>3412</v>
      </c>
      <c r="B126" s="624" t="s">
        <v>3413</v>
      </c>
      <c r="C126" s="57">
        <v>13947503033</v>
      </c>
      <c r="D126" s="56"/>
      <c r="E126" s="56"/>
      <c r="F126" s="59">
        <v>12</v>
      </c>
      <c r="G126" s="57"/>
      <c r="H126" s="57"/>
      <c r="I126" s="57"/>
      <c r="J126" s="57"/>
      <c r="K126" s="57"/>
      <c r="L126" s="57"/>
      <c r="M126" s="57">
        <v>21</v>
      </c>
      <c r="N126" s="57">
        <v>4.5</v>
      </c>
      <c r="O126" s="57">
        <v>2.5</v>
      </c>
      <c r="P126" s="23">
        <f t="shared" si="4"/>
        <v>236.25</v>
      </c>
      <c r="Q126" s="23">
        <f t="shared" si="5"/>
        <v>153.5625</v>
      </c>
      <c r="R126" s="57"/>
      <c r="S126" s="57"/>
      <c r="T126" s="57">
        <f t="shared" si="3"/>
        <v>153.5625</v>
      </c>
      <c r="U126" s="13">
        <v>60</v>
      </c>
      <c r="V126" s="56"/>
      <c r="W126" s="56" t="s">
        <v>463</v>
      </c>
    </row>
    <row r="127" s="44" customFormat="1" ht="26.25" customHeight="1" spans="1:24">
      <c r="A127" s="56" t="s">
        <v>3414</v>
      </c>
      <c r="B127" s="624" t="s">
        <v>3415</v>
      </c>
      <c r="C127" s="57">
        <v>13948543462</v>
      </c>
      <c r="D127" s="56"/>
      <c r="E127" s="56"/>
      <c r="F127" s="59">
        <v>2</v>
      </c>
      <c r="G127" s="57"/>
      <c r="H127" s="57"/>
      <c r="I127" s="57"/>
      <c r="J127" s="57"/>
      <c r="K127" s="57"/>
      <c r="L127" s="57"/>
      <c r="M127" s="57">
        <v>12</v>
      </c>
      <c r="N127" s="57">
        <v>5</v>
      </c>
      <c r="O127" s="57">
        <v>2.5</v>
      </c>
      <c r="P127" s="23">
        <f t="shared" si="4"/>
        <v>150</v>
      </c>
      <c r="Q127" s="23">
        <f t="shared" si="5"/>
        <v>97.5</v>
      </c>
      <c r="R127" s="57"/>
      <c r="S127" s="57"/>
      <c r="T127" s="57">
        <f t="shared" si="3"/>
        <v>97.5</v>
      </c>
      <c r="U127" s="13">
        <v>35</v>
      </c>
      <c r="V127" s="56"/>
      <c r="W127" s="56" t="s">
        <v>463</v>
      </c>
      <c r="X127" s="44" t="s">
        <v>2784</v>
      </c>
    </row>
    <row r="128" s="44" customFormat="1" ht="26.25" customHeight="1" spans="1:23">
      <c r="A128" s="56" t="s">
        <v>3416</v>
      </c>
      <c r="B128" s="624" t="s">
        <v>3417</v>
      </c>
      <c r="C128" s="57">
        <v>15894862195</v>
      </c>
      <c r="D128" s="56"/>
      <c r="E128" s="56"/>
      <c r="F128" s="59">
        <v>10</v>
      </c>
      <c r="G128" s="57"/>
      <c r="H128" s="57"/>
      <c r="I128" s="57"/>
      <c r="J128" s="57"/>
      <c r="K128" s="57"/>
      <c r="L128" s="57"/>
      <c r="M128" s="57">
        <v>12</v>
      </c>
      <c r="N128" s="57">
        <v>6</v>
      </c>
      <c r="O128" s="57">
        <v>2.5</v>
      </c>
      <c r="P128" s="23">
        <f t="shared" si="4"/>
        <v>180</v>
      </c>
      <c r="Q128" s="23">
        <f t="shared" si="5"/>
        <v>117</v>
      </c>
      <c r="R128" s="57"/>
      <c r="S128" s="57"/>
      <c r="T128" s="57">
        <f t="shared" si="3"/>
        <v>117</v>
      </c>
      <c r="U128" s="13">
        <v>35</v>
      </c>
      <c r="V128" s="56"/>
      <c r="W128" s="56" t="s">
        <v>463</v>
      </c>
    </row>
    <row r="129" s="44" customFormat="1" ht="26.25" customHeight="1" spans="1:23">
      <c r="A129" s="56" t="s">
        <v>3418</v>
      </c>
      <c r="B129" s="624" t="s">
        <v>3417</v>
      </c>
      <c r="C129" s="57">
        <v>15894862195</v>
      </c>
      <c r="D129" s="56"/>
      <c r="E129" s="56"/>
      <c r="F129" s="59">
        <v>18</v>
      </c>
      <c r="G129" s="57"/>
      <c r="H129" s="57"/>
      <c r="I129" s="57"/>
      <c r="J129" s="57"/>
      <c r="K129" s="57"/>
      <c r="L129" s="57"/>
      <c r="M129" s="57">
        <v>13</v>
      </c>
      <c r="N129" s="57">
        <v>6</v>
      </c>
      <c r="O129" s="57">
        <v>2.5</v>
      </c>
      <c r="P129" s="23">
        <f t="shared" si="4"/>
        <v>195</v>
      </c>
      <c r="Q129" s="23">
        <f t="shared" si="5"/>
        <v>126.75</v>
      </c>
      <c r="R129" s="57"/>
      <c r="S129" s="57"/>
      <c r="T129" s="57">
        <f t="shared" si="3"/>
        <v>126.75</v>
      </c>
      <c r="U129" s="13">
        <v>40</v>
      </c>
      <c r="V129" s="56"/>
      <c r="W129" s="56" t="s">
        <v>463</v>
      </c>
    </row>
    <row r="130" s="44" customFormat="1" ht="26.25" customHeight="1" spans="1:23">
      <c r="A130" s="56" t="s">
        <v>3419</v>
      </c>
      <c r="B130" s="56" t="s">
        <v>3420</v>
      </c>
      <c r="C130" s="57">
        <v>13948586021</v>
      </c>
      <c r="D130" s="56"/>
      <c r="E130" s="56"/>
      <c r="F130" s="59">
        <v>23</v>
      </c>
      <c r="G130" s="57"/>
      <c r="H130" s="57"/>
      <c r="I130" s="57"/>
      <c r="J130" s="57"/>
      <c r="K130" s="57"/>
      <c r="L130" s="57"/>
      <c r="M130" s="57">
        <v>12</v>
      </c>
      <c r="N130" s="57">
        <v>6</v>
      </c>
      <c r="O130" s="57">
        <v>2.5</v>
      </c>
      <c r="P130" s="23">
        <f t="shared" si="4"/>
        <v>180</v>
      </c>
      <c r="Q130" s="23">
        <f t="shared" si="5"/>
        <v>117</v>
      </c>
      <c r="R130" s="57"/>
      <c r="S130" s="57"/>
      <c r="T130" s="57">
        <f t="shared" si="3"/>
        <v>117</v>
      </c>
      <c r="U130" s="13">
        <v>30</v>
      </c>
      <c r="V130" s="56"/>
      <c r="W130" s="56" t="s">
        <v>463</v>
      </c>
    </row>
    <row r="131" s="44" customFormat="1" ht="26.25" customHeight="1" spans="1:23">
      <c r="A131" s="56" t="s">
        <v>3421</v>
      </c>
      <c r="B131" s="624" t="s">
        <v>3422</v>
      </c>
      <c r="C131" s="57">
        <v>13947558490</v>
      </c>
      <c r="D131" s="56"/>
      <c r="E131" s="56"/>
      <c r="F131" s="59">
        <v>15</v>
      </c>
      <c r="G131" s="57"/>
      <c r="H131" s="57"/>
      <c r="I131" s="57"/>
      <c r="J131" s="57"/>
      <c r="K131" s="57"/>
      <c r="L131" s="57"/>
      <c r="M131" s="57">
        <v>9</v>
      </c>
      <c r="N131" s="57">
        <v>4.5</v>
      </c>
      <c r="O131" s="57">
        <v>2.5</v>
      </c>
      <c r="P131" s="23">
        <f t="shared" si="4"/>
        <v>101.25</v>
      </c>
      <c r="Q131" s="23">
        <f t="shared" si="5"/>
        <v>65.8125</v>
      </c>
      <c r="R131" s="57"/>
      <c r="S131" s="57"/>
      <c r="T131" s="57">
        <f t="shared" si="3"/>
        <v>65.8125</v>
      </c>
      <c r="U131" s="13">
        <v>20</v>
      </c>
      <c r="V131" s="56"/>
      <c r="W131" s="56" t="s">
        <v>463</v>
      </c>
    </row>
    <row r="132" s="44" customFormat="1" ht="26.25" customHeight="1" spans="1:23">
      <c r="A132" s="56" t="s">
        <v>3423</v>
      </c>
      <c r="B132" s="624" t="s">
        <v>3422</v>
      </c>
      <c r="C132" s="57">
        <v>13947558490</v>
      </c>
      <c r="D132" s="56"/>
      <c r="E132" s="56"/>
      <c r="F132" s="59">
        <v>32</v>
      </c>
      <c r="G132" s="57"/>
      <c r="H132" s="57"/>
      <c r="I132" s="57"/>
      <c r="J132" s="57"/>
      <c r="K132" s="57"/>
      <c r="L132" s="57"/>
      <c r="M132" s="57">
        <v>18</v>
      </c>
      <c r="N132" s="57">
        <v>4</v>
      </c>
      <c r="O132" s="57">
        <v>2.5</v>
      </c>
      <c r="P132" s="23">
        <f t="shared" si="4"/>
        <v>180</v>
      </c>
      <c r="Q132" s="23">
        <f t="shared" si="5"/>
        <v>117</v>
      </c>
      <c r="R132" s="57"/>
      <c r="S132" s="57"/>
      <c r="T132" s="57">
        <f t="shared" si="3"/>
        <v>117</v>
      </c>
      <c r="U132" s="13">
        <v>20</v>
      </c>
      <c r="V132" s="56"/>
      <c r="W132" s="56" t="s">
        <v>463</v>
      </c>
    </row>
    <row r="133" s="44" customFormat="1" ht="26.25" customHeight="1" spans="1:23">
      <c r="A133" s="56" t="s">
        <v>3424</v>
      </c>
      <c r="B133" s="624" t="s">
        <v>3422</v>
      </c>
      <c r="C133" s="57">
        <v>13947558490</v>
      </c>
      <c r="D133" s="56"/>
      <c r="E133" s="56"/>
      <c r="F133" s="59">
        <v>6</v>
      </c>
      <c r="G133" s="57"/>
      <c r="H133" s="57"/>
      <c r="I133" s="57"/>
      <c r="J133" s="57"/>
      <c r="K133" s="57"/>
      <c r="L133" s="57"/>
      <c r="M133" s="57">
        <v>4</v>
      </c>
      <c r="N133" s="57">
        <v>4</v>
      </c>
      <c r="O133" s="57">
        <v>2.5</v>
      </c>
      <c r="P133" s="23">
        <f t="shared" si="4"/>
        <v>40</v>
      </c>
      <c r="Q133" s="23">
        <f t="shared" si="5"/>
        <v>26</v>
      </c>
      <c r="R133" s="57"/>
      <c r="S133" s="57"/>
      <c r="T133" s="57">
        <f t="shared" si="3"/>
        <v>26</v>
      </c>
      <c r="U133" s="13">
        <v>25</v>
      </c>
      <c r="V133" s="56"/>
      <c r="W133" s="56" t="s">
        <v>463</v>
      </c>
    </row>
    <row r="134" s="44" customFormat="1" ht="26.25" customHeight="1" spans="1:23">
      <c r="A134" s="56" t="s">
        <v>3425</v>
      </c>
      <c r="B134" s="624" t="s">
        <v>3426</v>
      </c>
      <c r="C134" s="57">
        <v>15047158810</v>
      </c>
      <c r="D134" s="56"/>
      <c r="E134" s="56"/>
      <c r="F134" s="59">
        <v>18</v>
      </c>
      <c r="G134" s="57"/>
      <c r="H134" s="57"/>
      <c r="I134" s="57"/>
      <c r="J134" s="57"/>
      <c r="K134" s="57"/>
      <c r="L134" s="57"/>
      <c r="M134" s="57">
        <v>12</v>
      </c>
      <c r="N134" s="57">
        <v>6</v>
      </c>
      <c r="O134" s="57">
        <v>2.5</v>
      </c>
      <c r="P134" s="23">
        <f t="shared" si="4"/>
        <v>180</v>
      </c>
      <c r="Q134" s="23">
        <f t="shared" si="5"/>
        <v>117</v>
      </c>
      <c r="R134" s="57"/>
      <c r="S134" s="57"/>
      <c r="T134" s="57">
        <f t="shared" si="3"/>
        <v>117</v>
      </c>
      <c r="U134" s="13">
        <v>20</v>
      </c>
      <c r="V134" s="56"/>
      <c r="W134" s="56" t="s">
        <v>463</v>
      </c>
    </row>
    <row r="135" s="44" customFormat="1" ht="26.25" customHeight="1" spans="1:23">
      <c r="A135" s="56" t="s">
        <v>3427</v>
      </c>
      <c r="B135" s="624" t="s">
        <v>3428</v>
      </c>
      <c r="C135" s="57">
        <v>13488550105</v>
      </c>
      <c r="D135" s="56"/>
      <c r="E135" s="56"/>
      <c r="F135" s="59">
        <v>54</v>
      </c>
      <c r="G135" s="57"/>
      <c r="H135" s="57"/>
      <c r="I135" s="57"/>
      <c r="J135" s="57"/>
      <c r="K135" s="57"/>
      <c r="L135" s="57"/>
      <c r="M135" s="57">
        <v>18</v>
      </c>
      <c r="N135" s="57">
        <v>5</v>
      </c>
      <c r="O135" s="57">
        <v>2.5</v>
      </c>
      <c r="P135" s="23">
        <f t="shared" si="4"/>
        <v>225</v>
      </c>
      <c r="Q135" s="23">
        <f t="shared" si="5"/>
        <v>146.25</v>
      </c>
      <c r="R135" s="57"/>
      <c r="S135" s="57"/>
      <c r="T135" s="57">
        <f t="shared" ref="T135:T198" si="6">Q135*1</f>
        <v>146.25</v>
      </c>
      <c r="U135" s="13">
        <v>30</v>
      </c>
      <c r="V135" s="56"/>
      <c r="W135" s="56" t="s">
        <v>463</v>
      </c>
    </row>
    <row r="136" s="44" customFormat="1" ht="26.25" customHeight="1" spans="1:23">
      <c r="A136" s="56" t="s">
        <v>3429</v>
      </c>
      <c r="B136" s="624" t="s">
        <v>3430</v>
      </c>
      <c r="C136" s="57">
        <v>13474957556</v>
      </c>
      <c r="D136" s="56"/>
      <c r="E136" s="56"/>
      <c r="F136" s="59">
        <v>28</v>
      </c>
      <c r="G136" s="57"/>
      <c r="H136" s="57"/>
      <c r="I136" s="57"/>
      <c r="J136" s="57"/>
      <c r="K136" s="57"/>
      <c r="L136" s="57"/>
      <c r="M136" s="57">
        <v>13</v>
      </c>
      <c r="N136" s="57">
        <v>5</v>
      </c>
      <c r="O136" s="57">
        <v>2.5</v>
      </c>
      <c r="P136" s="23">
        <f t="shared" ref="P136:P199" si="7">M136*N136*O136</f>
        <v>162.5</v>
      </c>
      <c r="Q136" s="23">
        <f t="shared" ref="Q136:Q199" si="8">P136*0.65</f>
        <v>105.625</v>
      </c>
      <c r="R136" s="57"/>
      <c r="S136" s="57"/>
      <c r="T136" s="57">
        <f t="shared" si="6"/>
        <v>105.625</v>
      </c>
      <c r="U136" s="13">
        <v>40</v>
      </c>
      <c r="V136" s="56"/>
      <c r="W136" s="56" t="s">
        <v>463</v>
      </c>
    </row>
    <row r="137" s="44" customFormat="1" ht="26.25" customHeight="1" spans="1:23">
      <c r="A137" s="56" t="s">
        <v>3431</v>
      </c>
      <c r="B137" s="624" t="s">
        <v>3432</v>
      </c>
      <c r="C137" s="57">
        <v>13947592520</v>
      </c>
      <c r="D137" s="56"/>
      <c r="E137" s="56"/>
      <c r="F137" s="59">
        <v>15</v>
      </c>
      <c r="G137" s="57"/>
      <c r="H137" s="57"/>
      <c r="I137" s="57"/>
      <c r="J137" s="57"/>
      <c r="K137" s="57"/>
      <c r="L137" s="57"/>
      <c r="M137" s="57">
        <v>24</v>
      </c>
      <c r="N137" s="57">
        <v>5</v>
      </c>
      <c r="O137" s="57">
        <v>2.5</v>
      </c>
      <c r="P137" s="23">
        <f t="shared" si="7"/>
        <v>300</v>
      </c>
      <c r="Q137" s="23">
        <f t="shared" si="8"/>
        <v>195</v>
      </c>
      <c r="R137" s="57"/>
      <c r="S137" s="57"/>
      <c r="T137" s="57">
        <f t="shared" si="6"/>
        <v>195</v>
      </c>
      <c r="U137" s="13">
        <v>35</v>
      </c>
      <c r="V137" s="56"/>
      <c r="W137" s="56" t="s">
        <v>463</v>
      </c>
    </row>
    <row r="138" s="44" customFormat="1" ht="26.25" customHeight="1" spans="1:23">
      <c r="A138" s="56" t="s">
        <v>284</v>
      </c>
      <c r="B138" s="624" t="s">
        <v>3433</v>
      </c>
      <c r="C138" s="57">
        <v>15848572027</v>
      </c>
      <c r="D138" s="56"/>
      <c r="E138" s="56"/>
      <c r="F138" s="59">
        <v>6</v>
      </c>
      <c r="G138" s="57"/>
      <c r="H138" s="57"/>
      <c r="I138" s="57"/>
      <c r="J138" s="57"/>
      <c r="K138" s="57"/>
      <c r="L138" s="57"/>
      <c r="M138" s="57">
        <v>28</v>
      </c>
      <c r="N138" s="57">
        <v>4</v>
      </c>
      <c r="O138" s="57">
        <v>2.5</v>
      </c>
      <c r="P138" s="23">
        <f t="shared" si="7"/>
        <v>280</v>
      </c>
      <c r="Q138" s="23">
        <f t="shared" si="8"/>
        <v>182</v>
      </c>
      <c r="R138" s="57"/>
      <c r="S138" s="57"/>
      <c r="T138" s="57">
        <f t="shared" si="6"/>
        <v>182</v>
      </c>
      <c r="U138" s="13">
        <v>20</v>
      </c>
      <c r="V138" s="56"/>
      <c r="W138" s="56" t="s">
        <v>463</v>
      </c>
    </row>
    <row r="139" s="46" customFormat="1" ht="26.25" customHeight="1" spans="1:23">
      <c r="A139" s="65" t="s">
        <v>3434</v>
      </c>
      <c r="B139" s="625" t="s">
        <v>3435</v>
      </c>
      <c r="C139" s="66">
        <v>15148732683</v>
      </c>
      <c r="D139" s="65"/>
      <c r="E139" s="65"/>
      <c r="F139" s="59">
        <v>4</v>
      </c>
      <c r="G139" s="66"/>
      <c r="H139" s="66"/>
      <c r="I139" s="66"/>
      <c r="J139" s="66"/>
      <c r="K139" s="66"/>
      <c r="L139" s="66"/>
      <c r="M139" s="66">
        <v>16</v>
      </c>
      <c r="N139" s="66">
        <v>4</v>
      </c>
      <c r="O139" s="66">
        <v>2.5</v>
      </c>
      <c r="P139" s="23">
        <f t="shared" si="7"/>
        <v>160</v>
      </c>
      <c r="Q139" s="23">
        <f t="shared" si="8"/>
        <v>104</v>
      </c>
      <c r="R139" s="66"/>
      <c r="S139" s="66"/>
      <c r="T139" s="57">
        <f t="shared" si="6"/>
        <v>104</v>
      </c>
      <c r="U139" s="13">
        <v>30</v>
      </c>
      <c r="V139" s="65"/>
      <c r="W139" s="56" t="s">
        <v>463</v>
      </c>
    </row>
    <row r="140" s="44" customFormat="1" ht="26.25" customHeight="1" spans="1:23">
      <c r="A140" s="56" t="s">
        <v>3436</v>
      </c>
      <c r="B140" s="624" t="s">
        <v>3437</v>
      </c>
      <c r="C140" s="57">
        <v>18648513039</v>
      </c>
      <c r="D140" s="56"/>
      <c r="E140" s="56"/>
      <c r="F140" s="59">
        <v>18</v>
      </c>
      <c r="G140" s="57"/>
      <c r="H140" s="57"/>
      <c r="I140" s="57"/>
      <c r="J140" s="57"/>
      <c r="K140" s="57"/>
      <c r="L140" s="57"/>
      <c r="M140" s="57">
        <v>8</v>
      </c>
      <c r="N140" s="57">
        <v>4</v>
      </c>
      <c r="O140" s="57">
        <v>2.5</v>
      </c>
      <c r="P140" s="23">
        <f t="shared" si="7"/>
        <v>80</v>
      </c>
      <c r="Q140" s="23">
        <f t="shared" si="8"/>
        <v>52</v>
      </c>
      <c r="R140" s="57"/>
      <c r="S140" s="57"/>
      <c r="T140" s="57">
        <f t="shared" si="6"/>
        <v>52</v>
      </c>
      <c r="U140" s="13">
        <v>30</v>
      </c>
      <c r="V140" s="56"/>
      <c r="W140" s="56" t="s">
        <v>463</v>
      </c>
    </row>
    <row r="141" s="44" customFormat="1" ht="26.25" customHeight="1" spans="1:23">
      <c r="A141" s="56" t="s">
        <v>3438</v>
      </c>
      <c r="B141" s="624" t="s">
        <v>3439</v>
      </c>
      <c r="C141" s="57">
        <v>13789657153</v>
      </c>
      <c r="D141" s="56"/>
      <c r="E141" s="56"/>
      <c r="F141" s="59">
        <v>13</v>
      </c>
      <c r="G141" s="57"/>
      <c r="H141" s="57"/>
      <c r="I141" s="57"/>
      <c r="J141" s="57"/>
      <c r="K141" s="57"/>
      <c r="L141" s="57"/>
      <c r="M141" s="57">
        <v>15</v>
      </c>
      <c r="N141" s="57">
        <v>6</v>
      </c>
      <c r="O141" s="57">
        <v>2.5</v>
      </c>
      <c r="P141" s="23">
        <f t="shared" si="7"/>
        <v>225</v>
      </c>
      <c r="Q141" s="23">
        <f t="shared" si="8"/>
        <v>146.25</v>
      </c>
      <c r="R141" s="57"/>
      <c r="S141" s="57"/>
      <c r="T141" s="57">
        <f t="shared" si="6"/>
        <v>146.25</v>
      </c>
      <c r="U141" s="13">
        <v>35</v>
      </c>
      <c r="V141" s="56"/>
      <c r="W141" s="56" t="s">
        <v>463</v>
      </c>
    </row>
    <row r="142" s="44" customFormat="1" ht="26.25" customHeight="1" spans="1:23">
      <c r="A142" s="56" t="s">
        <v>3440</v>
      </c>
      <c r="B142" s="624" t="s">
        <v>3441</v>
      </c>
      <c r="C142" s="57">
        <v>17555975335</v>
      </c>
      <c r="D142" s="56"/>
      <c r="E142" s="56"/>
      <c r="F142" s="59">
        <v>12</v>
      </c>
      <c r="G142" s="57"/>
      <c r="H142" s="57"/>
      <c r="I142" s="57"/>
      <c r="J142" s="57"/>
      <c r="K142" s="57"/>
      <c r="L142" s="57"/>
      <c r="M142" s="57">
        <v>10</v>
      </c>
      <c r="N142" s="57">
        <v>3.5</v>
      </c>
      <c r="O142" s="57">
        <v>2</v>
      </c>
      <c r="P142" s="23">
        <f t="shared" si="7"/>
        <v>70</v>
      </c>
      <c r="Q142" s="23">
        <f t="shared" si="8"/>
        <v>45.5</v>
      </c>
      <c r="R142" s="57"/>
      <c r="S142" s="57"/>
      <c r="T142" s="57">
        <f t="shared" si="6"/>
        <v>45.5</v>
      </c>
      <c r="U142" s="13">
        <v>25</v>
      </c>
      <c r="V142" s="56"/>
      <c r="W142" s="56" t="s">
        <v>463</v>
      </c>
    </row>
    <row r="143" s="44" customFormat="1" ht="26.25" customHeight="1" spans="1:23">
      <c r="A143" s="56" t="s">
        <v>3442</v>
      </c>
      <c r="B143" s="624" t="s">
        <v>3443</v>
      </c>
      <c r="C143" s="57">
        <v>13847535140</v>
      </c>
      <c r="D143" s="56"/>
      <c r="E143" s="56"/>
      <c r="F143" s="59">
        <v>52</v>
      </c>
      <c r="G143" s="57"/>
      <c r="H143" s="57"/>
      <c r="I143" s="57"/>
      <c r="J143" s="57"/>
      <c r="K143" s="57"/>
      <c r="L143" s="57"/>
      <c r="M143" s="57">
        <v>25</v>
      </c>
      <c r="N143" s="57">
        <v>4</v>
      </c>
      <c r="O143" s="57">
        <v>2.8</v>
      </c>
      <c r="P143" s="23">
        <f t="shared" si="7"/>
        <v>280</v>
      </c>
      <c r="Q143" s="23">
        <f t="shared" si="8"/>
        <v>182</v>
      </c>
      <c r="R143" s="57"/>
      <c r="S143" s="57"/>
      <c r="T143" s="57">
        <f t="shared" si="6"/>
        <v>182</v>
      </c>
      <c r="U143" s="13">
        <v>20</v>
      </c>
      <c r="V143" s="56"/>
      <c r="W143" s="56" t="s">
        <v>463</v>
      </c>
    </row>
    <row r="144" s="44" customFormat="1" ht="26.25" customHeight="1" spans="1:23">
      <c r="A144" s="56" t="s">
        <v>3444</v>
      </c>
      <c r="B144" s="624" t="s">
        <v>3443</v>
      </c>
      <c r="C144" s="57">
        <v>13847535140</v>
      </c>
      <c r="D144" s="56"/>
      <c r="E144" s="56"/>
      <c r="F144" s="59">
        <v>15</v>
      </c>
      <c r="G144" s="57"/>
      <c r="H144" s="57"/>
      <c r="I144" s="57"/>
      <c r="J144" s="57"/>
      <c r="K144" s="57"/>
      <c r="L144" s="57"/>
      <c r="M144" s="57">
        <v>12</v>
      </c>
      <c r="N144" s="57">
        <v>3</v>
      </c>
      <c r="O144" s="57">
        <v>2.5</v>
      </c>
      <c r="P144" s="23">
        <f t="shared" si="7"/>
        <v>90</v>
      </c>
      <c r="Q144" s="23">
        <f t="shared" si="8"/>
        <v>58.5</v>
      </c>
      <c r="R144" s="57"/>
      <c r="S144" s="57"/>
      <c r="T144" s="57">
        <f t="shared" si="6"/>
        <v>58.5</v>
      </c>
      <c r="U144" s="13">
        <v>35</v>
      </c>
      <c r="V144" s="56"/>
      <c r="W144" s="56" t="s">
        <v>463</v>
      </c>
    </row>
    <row r="145" s="44" customFormat="1" ht="26.25" customHeight="1" spans="1:23">
      <c r="A145" s="56" t="s">
        <v>3445</v>
      </c>
      <c r="B145" s="624" t="s">
        <v>3446</v>
      </c>
      <c r="C145" s="626" t="s">
        <v>3447</v>
      </c>
      <c r="D145" s="56"/>
      <c r="E145" s="56"/>
      <c r="F145" s="59">
        <v>12</v>
      </c>
      <c r="G145" s="57"/>
      <c r="H145" s="57"/>
      <c r="I145" s="57"/>
      <c r="J145" s="57"/>
      <c r="K145" s="57"/>
      <c r="L145" s="57"/>
      <c r="M145" s="57">
        <v>16</v>
      </c>
      <c r="N145" s="57">
        <v>3</v>
      </c>
      <c r="O145" s="57">
        <v>2.5</v>
      </c>
      <c r="P145" s="23">
        <f t="shared" si="7"/>
        <v>120</v>
      </c>
      <c r="Q145" s="23">
        <f t="shared" si="8"/>
        <v>78</v>
      </c>
      <c r="R145" s="57"/>
      <c r="S145" s="57"/>
      <c r="T145" s="57">
        <f t="shared" si="6"/>
        <v>78</v>
      </c>
      <c r="U145" s="13">
        <v>40</v>
      </c>
      <c r="V145" s="56"/>
      <c r="W145" s="56" t="s">
        <v>463</v>
      </c>
    </row>
    <row r="146" s="44" customFormat="1" ht="26.25" customHeight="1" spans="1:23">
      <c r="A146" s="56" t="s">
        <v>3448</v>
      </c>
      <c r="B146" s="624" t="s">
        <v>3449</v>
      </c>
      <c r="C146" s="57">
        <v>13948151078</v>
      </c>
      <c r="D146" s="56"/>
      <c r="E146" s="56"/>
      <c r="F146" s="59">
        <v>15</v>
      </c>
      <c r="G146" s="57"/>
      <c r="H146" s="57"/>
      <c r="I146" s="57"/>
      <c r="J146" s="57"/>
      <c r="K146" s="57"/>
      <c r="L146" s="57"/>
      <c r="M146" s="57">
        <v>15</v>
      </c>
      <c r="N146" s="57">
        <v>3.5</v>
      </c>
      <c r="O146" s="57">
        <v>2.5</v>
      </c>
      <c r="P146" s="23">
        <f t="shared" si="7"/>
        <v>131.25</v>
      </c>
      <c r="Q146" s="23">
        <f t="shared" si="8"/>
        <v>85.3125</v>
      </c>
      <c r="R146" s="57"/>
      <c r="S146" s="57"/>
      <c r="T146" s="57">
        <f t="shared" si="6"/>
        <v>85.3125</v>
      </c>
      <c r="U146" s="13">
        <v>20</v>
      </c>
      <c r="V146" s="56"/>
      <c r="W146" s="56" t="s">
        <v>463</v>
      </c>
    </row>
    <row r="147" s="44" customFormat="1" ht="26.25" customHeight="1" spans="1:23">
      <c r="A147" s="56" t="s">
        <v>3450</v>
      </c>
      <c r="B147" s="624" t="s">
        <v>3451</v>
      </c>
      <c r="C147" s="57">
        <v>15004949310</v>
      </c>
      <c r="D147" s="56"/>
      <c r="E147" s="56"/>
      <c r="F147" s="59">
        <v>6</v>
      </c>
      <c r="G147" s="57"/>
      <c r="H147" s="57"/>
      <c r="I147" s="57"/>
      <c r="J147" s="57"/>
      <c r="K147" s="57"/>
      <c r="L147" s="57"/>
      <c r="M147" s="57">
        <v>17</v>
      </c>
      <c r="N147" s="57">
        <v>4</v>
      </c>
      <c r="O147" s="57">
        <v>2.5</v>
      </c>
      <c r="P147" s="23">
        <f t="shared" si="7"/>
        <v>170</v>
      </c>
      <c r="Q147" s="23">
        <f t="shared" si="8"/>
        <v>110.5</v>
      </c>
      <c r="R147" s="57"/>
      <c r="S147" s="57"/>
      <c r="T147" s="57">
        <f t="shared" si="6"/>
        <v>110.5</v>
      </c>
      <c r="U147" s="13">
        <v>35</v>
      </c>
      <c r="V147" s="56"/>
      <c r="W147" s="56" t="s">
        <v>463</v>
      </c>
    </row>
    <row r="148" s="44" customFormat="1" ht="26.25" customHeight="1" spans="1:23">
      <c r="A148" s="56" t="s">
        <v>3452</v>
      </c>
      <c r="B148" s="56" t="s">
        <v>3453</v>
      </c>
      <c r="C148" s="57">
        <v>15144807982</v>
      </c>
      <c r="D148" s="56"/>
      <c r="E148" s="56"/>
      <c r="F148" s="59">
        <v>13</v>
      </c>
      <c r="G148" s="57"/>
      <c r="H148" s="57"/>
      <c r="I148" s="57"/>
      <c r="J148" s="57"/>
      <c r="K148" s="57"/>
      <c r="L148" s="57"/>
      <c r="M148" s="57">
        <v>20</v>
      </c>
      <c r="N148" s="57">
        <v>4</v>
      </c>
      <c r="O148" s="57">
        <v>2.5</v>
      </c>
      <c r="P148" s="23">
        <f t="shared" si="7"/>
        <v>200</v>
      </c>
      <c r="Q148" s="23">
        <f t="shared" si="8"/>
        <v>130</v>
      </c>
      <c r="R148" s="57"/>
      <c r="S148" s="57"/>
      <c r="T148" s="57">
        <f t="shared" si="6"/>
        <v>130</v>
      </c>
      <c r="U148" s="13">
        <v>30</v>
      </c>
      <c r="V148" s="56"/>
      <c r="W148" s="56" t="s">
        <v>463</v>
      </c>
    </row>
    <row r="149" s="44" customFormat="1" ht="26.25" customHeight="1" spans="1:23">
      <c r="A149" s="56" t="s">
        <v>3454</v>
      </c>
      <c r="B149" s="56" t="s">
        <v>3453</v>
      </c>
      <c r="C149" s="57">
        <v>15144807982</v>
      </c>
      <c r="D149" s="56"/>
      <c r="E149" s="56"/>
      <c r="F149" s="59">
        <v>10</v>
      </c>
      <c r="G149" s="57"/>
      <c r="H149" s="57"/>
      <c r="I149" s="57"/>
      <c r="J149" s="57"/>
      <c r="K149" s="57"/>
      <c r="L149" s="57"/>
      <c r="M149" s="57">
        <v>15</v>
      </c>
      <c r="N149" s="57">
        <v>4</v>
      </c>
      <c r="O149" s="57">
        <v>2.5</v>
      </c>
      <c r="P149" s="23">
        <f t="shared" si="7"/>
        <v>150</v>
      </c>
      <c r="Q149" s="23">
        <f t="shared" si="8"/>
        <v>97.5</v>
      </c>
      <c r="R149" s="57"/>
      <c r="S149" s="57"/>
      <c r="T149" s="57">
        <f t="shared" si="6"/>
        <v>97.5</v>
      </c>
      <c r="U149" s="13">
        <v>40</v>
      </c>
      <c r="V149" s="56"/>
      <c r="W149" s="56" t="s">
        <v>463</v>
      </c>
    </row>
    <row r="150" s="44" customFormat="1" ht="26.25" customHeight="1" spans="1:23">
      <c r="A150" s="56" t="s">
        <v>3455</v>
      </c>
      <c r="B150" s="624" t="s">
        <v>3456</v>
      </c>
      <c r="C150" s="57">
        <v>13739993461</v>
      </c>
      <c r="D150" s="56"/>
      <c r="E150" s="56"/>
      <c r="F150" s="59">
        <v>25</v>
      </c>
      <c r="G150" s="57"/>
      <c r="H150" s="57"/>
      <c r="I150" s="57"/>
      <c r="J150" s="57"/>
      <c r="K150" s="57"/>
      <c r="L150" s="57"/>
      <c r="M150" s="57">
        <v>15</v>
      </c>
      <c r="N150" s="57">
        <v>6</v>
      </c>
      <c r="O150" s="57">
        <v>2.5</v>
      </c>
      <c r="P150" s="23">
        <f t="shared" si="7"/>
        <v>225</v>
      </c>
      <c r="Q150" s="23">
        <f t="shared" si="8"/>
        <v>146.25</v>
      </c>
      <c r="R150" s="57"/>
      <c r="S150" s="57"/>
      <c r="T150" s="57">
        <f t="shared" si="6"/>
        <v>146.25</v>
      </c>
      <c r="U150" s="13">
        <v>25</v>
      </c>
      <c r="V150" s="56"/>
      <c r="W150" s="56" t="s">
        <v>463</v>
      </c>
    </row>
    <row r="151" s="44" customFormat="1" ht="26.25" customHeight="1" spans="1:23">
      <c r="A151" s="56" t="s">
        <v>3457</v>
      </c>
      <c r="B151" s="56" t="s">
        <v>3458</v>
      </c>
      <c r="C151" s="57">
        <v>15047503734</v>
      </c>
      <c r="D151" s="56"/>
      <c r="E151" s="56"/>
      <c r="F151" s="59">
        <v>26</v>
      </c>
      <c r="G151" s="57"/>
      <c r="H151" s="57"/>
      <c r="I151" s="57"/>
      <c r="J151" s="57"/>
      <c r="K151" s="57"/>
      <c r="L151" s="57"/>
      <c r="M151" s="57">
        <v>25</v>
      </c>
      <c r="N151" s="57">
        <v>6</v>
      </c>
      <c r="O151" s="57">
        <v>2.5</v>
      </c>
      <c r="P151" s="23">
        <f t="shared" si="7"/>
        <v>375</v>
      </c>
      <c r="Q151" s="23">
        <f t="shared" si="8"/>
        <v>243.75</v>
      </c>
      <c r="R151" s="57"/>
      <c r="S151" s="57"/>
      <c r="T151" s="57">
        <f t="shared" si="6"/>
        <v>243.75</v>
      </c>
      <c r="U151" s="13">
        <v>40</v>
      </c>
      <c r="V151" s="56"/>
      <c r="W151" s="56" t="s">
        <v>463</v>
      </c>
    </row>
    <row r="152" s="44" customFormat="1" ht="26.25" customHeight="1" spans="1:23">
      <c r="A152" s="56" t="s">
        <v>3459</v>
      </c>
      <c r="B152" s="624" t="s">
        <v>3460</v>
      </c>
      <c r="C152" s="57">
        <v>14794953959</v>
      </c>
      <c r="D152" s="56"/>
      <c r="E152" s="56"/>
      <c r="F152" s="59">
        <v>15</v>
      </c>
      <c r="G152" s="57"/>
      <c r="H152" s="57"/>
      <c r="I152" s="57"/>
      <c r="J152" s="57"/>
      <c r="K152" s="57"/>
      <c r="L152" s="57"/>
      <c r="M152" s="57">
        <v>17</v>
      </c>
      <c r="N152" s="57">
        <v>4</v>
      </c>
      <c r="O152" s="57">
        <v>2.5</v>
      </c>
      <c r="P152" s="23">
        <f t="shared" si="7"/>
        <v>170</v>
      </c>
      <c r="Q152" s="23">
        <f t="shared" si="8"/>
        <v>110.5</v>
      </c>
      <c r="R152" s="57"/>
      <c r="S152" s="57"/>
      <c r="T152" s="57">
        <f t="shared" si="6"/>
        <v>110.5</v>
      </c>
      <c r="U152" s="13">
        <v>30</v>
      </c>
      <c r="V152" s="56"/>
      <c r="W152" s="56" t="s">
        <v>463</v>
      </c>
    </row>
    <row r="153" s="44" customFormat="1" ht="26.25" customHeight="1" spans="1:23">
      <c r="A153" s="56" t="s">
        <v>3461</v>
      </c>
      <c r="B153" s="624" t="s">
        <v>3462</v>
      </c>
      <c r="C153" s="57">
        <v>15134739100</v>
      </c>
      <c r="D153" s="56"/>
      <c r="E153" s="56"/>
      <c r="F153" s="59">
        <v>12</v>
      </c>
      <c r="G153" s="57"/>
      <c r="H153" s="57"/>
      <c r="I153" s="57"/>
      <c r="J153" s="57"/>
      <c r="K153" s="57"/>
      <c r="L153" s="57"/>
      <c r="M153" s="57">
        <v>20</v>
      </c>
      <c r="N153" s="57">
        <v>5</v>
      </c>
      <c r="O153" s="57">
        <v>2.5</v>
      </c>
      <c r="P153" s="23">
        <f t="shared" si="7"/>
        <v>250</v>
      </c>
      <c r="Q153" s="23">
        <f t="shared" si="8"/>
        <v>162.5</v>
      </c>
      <c r="R153" s="57"/>
      <c r="S153" s="57"/>
      <c r="T153" s="57">
        <f t="shared" si="6"/>
        <v>162.5</v>
      </c>
      <c r="U153" s="13">
        <v>15</v>
      </c>
      <c r="V153" s="56"/>
      <c r="W153" s="56" t="s">
        <v>463</v>
      </c>
    </row>
    <row r="154" s="44" customFormat="1" ht="26.25" customHeight="1" spans="1:23">
      <c r="A154" s="56" t="s">
        <v>3463</v>
      </c>
      <c r="B154" s="624" t="s">
        <v>3464</v>
      </c>
      <c r="C154" s="57">
        <v>15004913342</v>
      </c>
      <c r="D154" s="56"/>
      <c r="E154" s="56"/>
      <c r="F154" s="59">
        <v>10</v>
      </c>
      <c r="G154" s="57"/>
      <c r="H154" s="57"/>
      <c r="I154" s="57"/>
      <c r="J154" s="57"/>
      <c r="K154" s="57"/>
      <c r="L154" s="57"/>
      <c r="M154" s="57">
        <v>25</v>
      </c>
      <c r="N154" s="57">
        <v>5</v>
      </c>
      <c r="O154" s="57">
        <v>2.5</v>
      </c>
      <c r="P154" s="23">
        <f t="shared" si="7"/>
        <v>312.5</v>
      </c>
      <c r="Q154" s="23">
        <f t="shared" si="8"/>
        <v>203.125</v>
      </c>
      <c r="R154" s="57"/>
      <c r="S154" s="57"/>
      <c r="T154" s="57">
        <f t="shared" si="6"/>
        <v>203.125</v>
      </c>
      <c r="U154" s="13">
        <v>20</v>
      </c>
      <c r="V154" s="56"/>
      <c r="W154" s="56" t="s">
        <v>463</v>
      </c>
    </row>
    <row r="155" s="44" customFormat="1" ht="26.25" customHeight="1" spans="1:23">
      <c r="A155" s="56" t="s">
        <v>3465</v>
      </c>
      <c r="B155" s="624" t="s">
        <v>3464</v>
      </c>
      <c r="C155" s="57">
        <v>15004913342</v>
      </c>
      <c r="D155" s="56"/>
      <c r="E155" s="56"/>
      <c r="F155" s="59">
        <v>15</v>
      </c>
      <c r="G155" s="57"/>
      <c r="H155" s="57"/>
      <c r="I155" s="57"/>
      <c r="J155" s="57"/>
      <c r="K155" s="57"/>
      <c r="L155" s="57"/>
      <c r="M155" s="57">
        <v>25</v>
      </c>
      <c r="N155" s="57">
        <v>6</v>
      </c>
      <c r="O155" s="57">
        <v>2.5</v>
      </c>
      <c r="P155" s="23">
        <f t="shared" si="7"/>
        <v>375</v>
      </c>
      <c r="Q155" s="23">
        <f t="shared" si="8"/>
        <v>243.75</v>
      </c>
      <c r="R155" s="57"/>
      <c r="S155" s="57"/>
      <c r="T155" s="57">
        <f t="shared" si="6"/>
        <v>243.75</v>
      </c>
      <c r="U155" s="13">
        <v>60</v>
      </c>
      <c r="V155" s="56"/>
      <c r="W155" s="56" t="s">
        <v>463</v>
      </c>
    </row>
    <row r="156" s="44" customFormat="1" ht="26.25" customHeight="1" spans="1:23">
      <c r="A156" s="56" t="s">
        <v>3466</v>
      </c>
      <c r="B156" s="624" t="s">
        <v>3464</v>
      </c>
      <c r="C156" s="57">
        <v>15004913342</v>
      </c>
      <c r="D156" s="56"/>
      <c r="E156" s="56"/>
      <c r="F156" s="59">
        <v>10</v>
      </c>
      <c r="G156" s="57"/>
      <c r="H156" s="57"/>
      <c r="I156" s="57"/>
      <c r="J156" s="57"/>
      <c r="K156" s="57"/>
      <c r="L156" s="57"/>
      <c r="M156" s="57">
        <v>16</v>
      </c>
      <c r="N156" s="57">
        <v>6</v>
      </c>
      <c r="O156" s="57">
        <v>2.5</v>
      </c>
      <c r="P156" s="23">
        <f t="shared" si="7"/>
        <v>240</v>
      </c>
      <c r="Q156" s="23">
        <f t="shared" si="8"/>
        <v>156</v>
      </c>
      <c r="R156" s="57"/>
      <c r="S156" s="57"/>
      <c r="T156" s="57">
        <f t="shared" si="6"/>
        <v>156</v>
      </c>
      <c r="U156" s="13">
        <v>25</v>
      </c>
      <c r="V156" s="56"/>
      <c r="W156" s="56" t="s">
        <v>463</v>
      </c>
    </row>
    <row r="157" s="44" customFormat="1" ht="26.25" customHeight="1" spans="1:23">
      <c r="A157" s="56" t="s">
        <v>3467</v>
      </c>
      <c r="B157" s="624" t="s">
        <v>3468</v>
      </c>
      <c r="C157" s="57">
        <v>15204884131</v>
      </c>
      <c r="D157" s="56"/>
      <c r="E157" s="56"/>
      <c r="F157" s="59">
        <v>25</v>
      </c>
      <c r="G157" s="57"/>
      <c r="H157" s="57"/>
      <c r="I157" s="57"/>
      <c r="J157" s="57"/>
      <c r="K157" s="57"/>
      <c r="L157" s="57"/>
      <c r="M157" s="57">
        <v>9</v>
      </c>
      <c r="N157" s="57">
        <v>4</v>
      </c>
      <c r="O157" s="57">
        <v>2.5</v>
      </c>
      <c r="P157" s="23">
        <f t="shared" si="7"/>
        <v>90</v>
      </c>
      <c r="Q157" s="23">
        <f t="shared" si="8"/>
        <v>58.5</v>
      </c>
      <c r="R157" s="57"/>
      <c r="S157" s="57"/>
      <c r="T157" s="57">
        <f t="shared" si="6"/>
        <v>58.5</v>
      </c>
      <c r="U157" s="13">
        <v>40</v>
      </c>
      <c r="V157" s="56"/>
      <c r="W157" s="56" t="s">
        <v>463</v>
      </c>
    </row>
    <row r="158" s="44" customFormat="1" ht="26.25" customHeight="1" spans="1:23">
      <c r="A158" s="56" t="s">
        <v>3469</v>
      </c>
      <c r="B158" s="624" t="s">
        <v>3470</v>
      </c>
      <c r="C158" s="57">
        <v>15047464348</v>
      </c>
      <c r="D158" s="56"/>
      <c r="E158" s="56"/>
      <c r="F158" s="59">
        <v>12</v>
      </c>
      <c r="G158" s="57"/>
      <c r="H158" s="57"/>
      <c r="I158" s="57"/>
      <c r="J158" s="57"/>
      <c r="K158" s="57"/>
      <c r="L158" s="57"/>
      <c r="M158" s="57">
        <v>18</v>
      </c>
      <c r="N158" s="57">
        <v>5</v>
      </c>
      <c r="O158" s="57">
        <v>2.5</v>
      </c>
      <c r="P158" s="23">
        <f t="shared" si="7"/>
        <v>225</v>
      </c>
      <c r="Q158" s="23">
        <f t="shared" si="8"/>
        <v>146.25</v>
      </c>
      <c r="R158" s="57"/>
      <c r="S158" s="57"/>
      <c r="T158" s="57">
        <f t="shared" si="6"/>
        <v>146.25</v>
      </c>
      <c r="U158" s="13">
        <v>25</v>
      </c>
      <c r="V158" s="56"/>
      <c r="W158" s="56" t="s">
        <v>463</v>
      </c>
    </row>
    <row r="159" s="44" customFormat="1" ht="26.25" customHeight="1" spans="1:23">
      <c r="A159" s="56" t="s">
        <v>3471</v>
      </c>
      <c r="B159" s="624" t="s">
        <v>3472</v>
      </c>
      <c r="C159" s="57">
        <v>13500636030</v>
      </c>
      <c r="D159" s="56"/>
      <c r="E159" s="56"/>
      <c r="F159" s="59">
        <v>38</v>
      </c>
      <c r="G159" s="57"/>
      <c r="H159" s="57"/>
      <c r="I159" s="57"/>
      <c r="J159" s="57"/>
      <c r="K159" s="57"/>
      <c r="L159" s="57"/>
      <c r="M159" s="57">
        <v>20</v>
      </c>
      <c r="N159" s="57">
        <v>6</v>
      </c>
      <c r="O159" s="57">
        <v>2.5</v>
      </c>
      <c r="P159" s="23">
        <f t="shared" si="7"/>
        <v>300</v>
      </c>
      <c r="Q159" s="23">
        <f t="shared" si="8"/>
        <v>195</v>
      </c>
      <c r="R159" s="57"/>
      <c r="S159" s="57"/>
      <c r="T159" s="57">
        <f t="shared" si="6"/>
        <v>195</v>
      </c>
      <c r="U159" s="13">
        <v>40</v>
      </c>
      <c r="V159" s="56"/>
      <c r="W159" s="56" t="s">
        <v>463</v>
      </c>
    </row>
    <row r="160" s="44" customFormat="1" ht="26.25" customHeight="1" spans="1:23">
      <c r="A160" s="56" t="s">
        <v>3473</v>
      </c>
      <c r="B160" s="624" t="s">
        <v>3474</v>
      </c>
      <c r="C160" s="48">
        <v>18247559282</v>
      </c>
      <c r="D160" s="56"/>
      <c r="E160" s="56"/>
      <c r="F160" s="59">
        <v>10</v>
      </c>
      <c r="G160" s="57"/>
      <c r="H160" s="57"/>
      <c r="I160" s="57"/>
      <c r="J160" s="57"/>
      <c r="K160" s="57"/>
      <c r="L160" s="57"/>
      <c r="M160" s="57">
        <v>23</v>
      </c>
      <c r="N160" s="57">
        <v>6</v>
      </c>
      <c r="O160" s="57">
        <v>2.5</v>
      </c>
      <c r="P160" s="23">
        <f t="shared" si="7"/>
        <v>345</v>
      </c>
      <c r="Q160" s="23">
        <f t="shared" si="8"/>
        <v>224.25</v>
      </c>
      <c r="R160" s="57"/>
      <c r="S160" s="57"/>
      <c r="T160" s="57">
        <f t="shared" si="6"/>
        <v>224.25</v>
      </c>
      <c r="U160" s="13">
        <v>35</v>
      </c>
      <c r="V160" s="56"/>
      <c r="W160" s="56" t="s">
        <v>463</v>
      </c>
    </row>
    <row r="161" s="44" customFormat="1" ht="26.25" customHeight="1" spans="1:23">
      <c r="A161" s="56" t="s">
        <v>3475</v>
      </c>
      <c r="B161" s="624" t="s">
        <v>3474</v>
      </c>
      <c r="C161" s="57">
        <v>18247559282</v>
      </c>
      <c r="D161" s="56"/>
      <c r="E161" s="56"/>
      <c r="F161" s="59">
        <v>20</v>
      </c>
      <c r="G161" s="57"/>
      <c r="H161" s="57"/>
      <c r="I161" s="57"/>
      <c r="J161" s="57"/>
      <c r="K161" s="57"/>
      <c r="L161" s="57"/>
      <c r="M161" s="57">
        <v>18</v>
      </c>
      <c r="N161" s="57">
        <v>6</v>
      </c>
      <c r="O161" s="57">
        <v>2.5</v>
      </c>
      <c r="P161" s="23">
        <f t="shared" si="7"/>
        <v>270</v>
      </c>
      <c r="Q161" s="23">
        <f t="shared" si="8"/>
        <v>175.5</v>
      </c>
      <c r="R161" s="57"/>
      <c r="S161" s="57"/>
      <c r="T161" s="57">
        <f t="shared" si="6"/>
        <v>175.5</v>
      </c>
      <c r="U161" s="13">
        <v>35</v>
      </c>
      <c r="V161" s="56"/>
      <c r="W161" s="56" t="s">
        <v>463</v>
      </c>
    </row>
    <row r="162" s="44" customFormat="1" ht="26.25" customHeight="1" spans="1:23">
      <c r="A162" s="56" t="s">
        <v>3476</v>
      </c>
      <c r="B162" s="624" t="s">
        <v>3477</v>
      </c>
      <c r="C162" s="57">
        <v>13171101556</v>
      </c>
      <c r="D162" s="56"/>
      <c r="E162" s="56"/>
      <c r="F162" s="59">
        <v>36</v>
      </c>
      <c r="G162" s="57"/>
      <c r="H162" s="57"/>
      <c r="I162" s="57"/>
      <c r="J162" s="57"/>
      <c r="K162" s="57"/>
      <c r="L162" s="57"/>
      <c r="M162" s="57">
        <v>16</v>
      </c>
      <c r="N162" s="57">
        <v>4</v>
      </c>
      <c r="O162" s="57">
        <v>2.5</v>
      </c>
      <c r="P162" s="23">
        <f t="shared" si="7"/>
        <v>160</v>
      </c>
      <c r="Q162" s="23">
        <f t="shared" si="8"/>
        <v>104</v>
      </c>
      <c r="R162" s="57"/>
      <c r="S162" s="57"/>
      <c r="T162" s="57">
        <f t="shared" si="6"/>
        <v>104</v>
      </c>
      <c r="U162" s="13">
        <v>30</v>
      </c>
      <c r="V162" s="56"/>
      <c r="W162" s="56" t="s">
        <v>463</v>
      </c>
    </row>
    <row r="163" s="44" customFormat="1" ht="26.25" customHeight="1" spans="1:23">
      <c r="A163" s="56" t="s">
        <v>3478</v>
      </c>
      <c r="B163" s="624" t="s">
        <v>3477</v>
      </c>
      <c r="C163" s="57">
        <v>13171101556</v>
      </c>
      <c r="D163" s="56"/>
      <c r="E163" s="56"/>
      <c r="F163" s="59">
        <v>32</v>
      </c>
      <c r="G163" s="57"/>
      <c r="H163" s="57"/>
      <c r="I163" s="57"/>
      <c r="J163" s="57"/>
      <c r="K163" s="57"/>
      <c r="L163" s="57"/>
      <c r="M163" s="57">
        <v>11</v>
      </c>
      <c r="N163" s="57">
        <v>4</v>
      </c>
      <c r="O163" s="57">
        <v>2.5</v>
      </c>
      <c r="P163" s="23">
        <f t="shared" si="7"/>
        <v>110</v>
      </c>
      <c r="Q163" s="23">
        <f t="shared" si="8"/>
        <v>71.5</v>
      </c>
      <c r="R163" s="57"/>
      <c r="S163" s="57"/>
      <c r="T163" s="57">
        <f t="shared" si="6"/>
        <v>71.5</v>
      </c>
      <c r="U163" s="13">
        <v>20</v>
      </c>
      <c r="V163" s="56"/>
      <c r="W163" s="56" t="s">
        <v>463</v>
      </c>
    </row>
    <row r="164" s="44" customFormat="1" ht="26.25" customHeight="1" spans="1:23">
      <c r="A164" s="56" t="s">
        <v>3479</v>
      </c>
      <c r="B164" s="624" t="s">
        <v>3480</v>
      </c>
      <c r="C164" s="57">
        <v>13171101556</v>
      </c>
      <c r="D164" s="56"/>
      <c r="E164" s="56"/>
      <c r="F164" s="59">
        <v>12</v>
      </c>
      <c r="G164" s="57"/>
      <c r="H164" s="57"/>
      <c r="I164" s="57"/>
      <c r="J164" s="57"/>
      <c r="K164" s="57"/>
      <c r="L164" s="57"/>
      <c r="M164" s="57">
        <v>18</v>
      </c>
      <c r="N164" s="57">
        <v>5</v>
      </c>
      <c r="O164" s="57">
        <v>2.5</v>
      </c>
      <c r="P164" s="23">
        <f t="shared" si="7"/>
        <v>225</v>
      </c>
      <c r="Q164" s="23">
        <f t="shared" si="8"/>
        <v>146.25</v>
      </c>
      <c r="R164" s="57"/>
      <c r="S164" s="57"/>
      <c r="T164" s="57">
        <f t="shared" si="6"/>
        <v>146.25</v>
      </c>
      <c r="U164" s="13">
        <v>25</v>
      </c>
      <c r="V164" s="56"/>
      <c r="W164" s="56" t="s">
        <v>463</v>
      </c>
    </row>
    <row r="165" s="44" customFormat="1" ht="26.25" customHeight="1" spans="1:23">
      <c r="A165" s="56" t="s">
        <v>3481</v>
      </c>
      <c r="B165" s="624" t="s">
        <v>3482</v>
      </c>
      <c r="C165" s="57">
        <v>18345710445</v>
      </c>
      <c r="D165" s="56"/>
      <c r="E165" s="56"/>
      <c r="F165" s="59">
        <v>52</v>
      </c>
      <c r="G165" s="57"/>
      <c r="H165" s="57"/>
      <c r="I165" s="57"/>
      <c r="J165" s="57"/>
      <c r="K165" s="57"/>
      <c r="L165" s="57"/>
      <c r="M165" s="57">
        <v>18</v>
      </c>
      <c r="N165" s="57">
        <v>4.3</v>
      </c>
      <c r="O165" s="57">
        <v>2.5</v>
      </c>
      <c r="P165" s="23">
        <f t="shared" si="7"/>
        <v>193.5</v>
      </c>
      <c r="Q165" s="23">
        <f t="shared" si="8"/>
        <v>125.775</v>
      </c>
      <c r="R165" s="57"/>
      <c r="S165" s="57"/>
      <c r="T165" s="57">
        <f t="shared" si="6"/>
        <v>125.775</v>
      </c>
      <c r="U165" s="13">
        <v>35</v>
      </c>
      <c r="V165" s="56"/>
      <c r="W165" s="56" t="s">
        <v>463</v>
      </c>
    </row>
    <row r="166" s="44" customFormat="1" ht="26.25" customHeight="1" spans="1:23">
      <c r="A166" s="56" t="s">
        <v>3483</v>
      </c>
      <c r="B166" s="56" t="s">
        <v>3484</v>
      </c>
      <c r="C166" s="57">
        <v>13847571921</v>
      </c>
      <c r="D166" s="56"/>
      <c r="E166" s="56"/>
      <c r="F166" s="59">
        <v>40</v>
      </c>
      <c r="G166" s="57"/>
      <c r="H166" s="57"/>
      <c r="I166" s="57"/>
      <c r="J166" s="57"/>
      <c r="K166" s="57"/>
      <c r="L166" s="57"/>
      <c r="M166" s="57">
        <v>17</v>
      </c>
      <c r="N166" s="57">
        <v>4</v>
      </c>
      <c r="O166" s="57">
        <v>2.5</v>
      </c>
      <c r="P166" s="23">
        <f t="shared" si="7"/>
        <v>170</v>
      </c>
      <c r="Q166" s="23">
        <f t="shared" si="8"/>
        <v>110.5</v>
      </c>
      <c r="R166" s="57"/>
      <c r="S166" s="57"/>
      <c r="T166" s="57">
        <f t="shared" si="6"/>
        <v>110.5</v>
      </c>
      <c r="U166" s="13">
        <v>20</v>
      </c>
      <c r="V166" s="56"/>
      <c r="W166" s="56" t="s">
        <v>463</v>
      </c>
    </row>
    <row r="167" s="44" customFormat="1" ht="26.25" customHeight="1" spans="1:23">
      <c r="A167" s="56" t="s">
        <v>3485</v>
      </c>
      <c r="B167" s="56" t="s">
        <v>3484</v>
      </c>
      <c r="C167" s="57">
        <v>13847571921</v>
      </c>
      <c r="D167" s="56"/>
      <c r="E167" s="56"/>
      <c r="F167" s="59">
        <v>13</v>
      </c>
      <c r="G167" s="57"/>
      <c r="H167" s="57"/>
      <c r="I167" s="57"/>
      <c r="J167" s="57"/>
      <c r="K167" s="57"/>
      <c r="L167" s="57"/>
      <c r="M167" s="57">
        <v>19</v>
      </c>
      <c r="N167" s="57">
        <v>5</v>
      </c>
      <c r="O167" s="57">
        <v>2.5</v>
      </c>
      <c r="P167" s="23">
        <f t="shared" si="7"/>
        <v>237.5</v>
      </c>
      <c r="Q167" s="23">
        <f t="shared" si="8"/>
        <v>154.375</v>
      </c>
      <c r="R167" s="57"/>
      <c r="S167" s="57"/>
      <c r="T167" s="57">
        <f t="shared" si="6"/>
        <v>154.375</v>
      </c>
      <c r="U167" s="13">
        <v>30</v>
      </c>
      <c r="V167" s="56"/>
      <c r="W167" s="56" t="s">
        <v>463</v>
      </c>
    </row>
    <row r="168" s="44" customFormat="1" ht="26.25" customHeight="1" spans="1:23">
      <c r="A168" s="56" t="s">
        <v>3486</v>
      </c>
      <c r="B168" s="624" t="s">
        <v>3487</v>
      </c>
      <c r="C168" s="57">
        <v>15204859158</v>
      </c>
      <c r="D168" s="56"/>
      <c r="E168" s="56"/>
      <c r="F168" s="59">
        <v>2</v>
      </c>
      <c r="G168" s="57"/>
      <c r="H168" s="57"/>
      <c r="I168" s="57"/>
      <c r="J168" s="57"/>
      <c r="K168" s="57"/>
      <c r="L168" s="57"/>
      <c r="M168" s="57">
        <v>20</v>
      </c>
      <c r="N168" s="57">
        <v>6</v>
      </c>
      <c r="O168" s="57">
        <v>2.5</v>
      </c>
      <c r="P168" s="23">
        <f t="shared" si="7"/>
        <v>300</v>
      </c>
      <c r="Q168" s="23">
        <f t="shared" si="8"/>
        <v>195</v>
      </c>
      <c r="R168" s="57"/>
      <c r="S168" s="57"/>
      <c r="T168" s="57">
        <f t="shared" si="6"/>
        <v>195</v>
      </c>
      <c r="U168" s="13">
        <v>35</v>
      </c>
      <c r="V168" s="56"/>
      <c r="W168" s="56" t="s">
        <v>463</v>
      </c>
    </row>
    <row r="169" s="44" customFormat="1" ht="26.25" customHeight="1" spans="1:23">
      <c r="A169" s="56" t="s">
        <v>3488</v>
      </c>
      <c r="B169" s="624" t="s">
        <v>3489</v>
      </c>
      <c r="C169" s="57">
        <v>15848541614</v>
      </c>
      <c r="D169" s="56"/>
      <c r="E169" s="56"/>
      <c r="F169" s="59">
        <v>26</v>
      </c>
      <c r="G169" s="57"/>
      <c r="H169" s="57"/>
      <c r="I169" s="57"/>
      <c r="J169" s="57"/>
      <c r="K169" s="57"/>
      <c r="L169" s="57"/>
      <c r="M169" s="57">
        <v>20</v>
      </c>
      <c r="N169" s="57">
        <v>5</v>
      </c>
      <c r="O169" s="57">
        <v>2.5</v>
      </c>
      <c r="P169" s="23">
        <f t="shared" si="7"/>
        <v>250</v>
      </c>
      <c r="Q169" s="23">
        <f t="shared" si="8"/>
        <v>162.5</v>
      </c>
      <c r="R169" s="57"/>
      <c r="S169" s="57"/>
      <c r="T169" s="57">
        <f t="shared" si="6"/>
        <v>162.5</v>
      </c>
      <c r="U169" s="13">
        <v>20</v>
      </c>
      <c r="V169" s="56"/>
      <c r="W169" s="56" t="s">
        <v>463</v>
      </c>
    </row>
    <row r="170" s="44" customFormat="1" ht="26.25" customHeight="1" spans="1:23">
      <c r="A170" s="56" t="s">
        <v>3490</v>
      </c>
      <c r="B170" s="624" t="s">
        <v>3491</v>
      </c>
      <c r="C170" s="57">
        <v>15547563773</v>
      </c>
      <c r="D170" s="56"/>
      <c r="E170" s="56"/>
      <c r="F170" s="59">
        <v>20</v>
      </c>
      <c r="G170" s="57"/>
      <c r="H170" s="57"/>
      <c r="I170" s="57"/>
      <c r="J170" s="57"/>
      <c r="K170" s="57"/>
      <c r="L170" s="57"/>
      <c r="M170" s="57">
        <v>15</v>
      </c>
      <c r="N170" s="57">
        <v>5</v>
      </c>
      <c r="O170" s="57">
        <v>2.5</v>
      </c>
      <c r="P170" s="23">
        <f t="shared" si="7"/>
        <v>187.5</v>
      </c>
      <c r="Q170" s="23">
        <f t="shared" si="8"/>
        <v>121.875</v>
      </c>
      <c r="R170" s="57"/>
      <c r="S170" s="57"/>
      <c r="T170" s="57">
        <f t="shared" si="6"/>
        <v>121.875</v>
      </c>
      <c r="U170" s="13">
        <v>15</v>
      </c>
      <c r="V170" s="56"/>
      <c r="W170" s="56" t="s">
        <v>463</v>
      </c>
    </row>
    <row r="171" s="44" customFormat="1" ht="26.25" customHeight="1" spans="1:23">
      <c r="A171" s="56" t="s">
        <v>3492</v>
      </c>
      <c r="B171" s="624" t="s">
        <v>3493</v>
      </c>
      <c r="C171" s="57">
        <v>15247571094</v>
      </c>
      <c r="D171" s="56"/>
      <c r="E171" s="56"/>
      <c r="F171" s="59">
        <v>112</v>
      </c>
      <c r="G171" s="57"/>
      <c r="H171" s="57"/>
      <c r="I171" s="57"/>
      <c r="J171" s="57"/>
      <c r="K171" s="57"/>
      <c r="L171" s="57"/>
      <c r="M171" s="57">
        <v>18</v>
      </c>
      <c r="N171" s="57">
        <v>4</v>
      </c>
      <c r="O171" s="57">
        <v>2.5</v>
      </c>
      <c r="P171" s="23">
        <f t="shared" si="7"/>
        <v>180</v>
      </c>
      <c r="Q171" s="23">
        <f t="shared" si="8"/>
        <v>117</v>
      </c>
      <c r="R171" s="57"/>
      <c r="S171" s="57"/>
      <c r="T171" s="57">
        <f t="shared" si="6"/>
        <v>117</v>
      </c>
      <c r="U171" s="13">
        <v>20</v>
      </c>
      <c r="V171" s="56"/>
      <c r="W171" s="56" t="s">
        <v>463</v>
      </c>
    </row>
    <row r="172" s="44" customFormat="1" ht="26.25" customHeight="1" spans="1:23">
      <c r="A172" s="56" t="s">
        <v>3494</v>
      </c>
      <c r="B172" s="624" t="s">
        <v>3495</v>
      </c>
      <c r="C172" s="57">
        <v>15848756495</v>
      </c>
      <c r="D172" s="56"/>
      <c r="E172" s="56"/>
      <c r="F172" s="59">
        <v>18</v>
      </c>
      <c r="G172" s="57"/>
      <c r="H172" s="57"/>
      <c r="I172" s="57"/>
      <c r="J172" s="57"/>
      <c r="K172" s="57"/>
      <c r="L172" s="57"/>
      <c r="M172" s="57">
        <v>21</v>
      </c>
      <c r="N172" s="57">
        <v>7</v>
      </c>
      <c r="O172" s="57">
        <v>2.5</v>
      </c>
      <c r="P172" s="23">
        <f t="shared" si="7"/>
        <v>367.5</v>
      </c>
      <c r="Q172" s="23">
        <f t="shared" si="8"/>
        <v>238.875</v>
      </c>
      <c r="R172" s="57"/>
      <c r="S172" s="57"/>
      <c r="T172" s="57">
        <f t="shared" si="6"/>
        <v>238.875</v>
      </c>
      <c r="U172" s="13">
        <v>25</v>
      </c>
      <c r="V172" s="56"/>
      <c r="W172" s="56" t="s">
        <v>463</v>
      </c>
    </row>
    <row r="173" s="44" customFormat="1" ht="26.25" customHeight="1" spans="1:23">
      <c r="A173" s="56" t="s">
        <v>3496</v>
      </c>
      <c r="B173" s="624" t="s">
        <v>3497</v>
      </c>
      <c r="C173" s="57">
        <v>18547512720</v>
      </c>
      <c r="D173" s="56"/>
      <c r="E173" s="56"/>
      <c r="F173" s="59">
        <v>15</v>
      </c>
      <c r="G173" s="57"/>
      <c r="H173" s="57"/>
      <c r="I173" s="57"/>
      <c r="J173" s="57"/>
      <c r="K173" s="57"/>
      <c r="L173" s="57"/>
      <c r="M173" s="57">
        <v>20</v>
      </c>
      <c r="N173" s="57">
        <v>5</v>
      </c>
      <c r="O173" s="57">
        <v>2.5</v>
      </c>
      <c r="P173" s="23">
        <f t="shared" si="7"/>
        <v>250</v>
      </c>
      <c r="Q173" s="23">
        <f t="shared" si="8"/>
        <v>162.5</v>
      </c>
      <c r="R173" s="57"/>
      <c r="S173" s="57"/>
      <c r="T173" s="57">
        <f t="shared" si="6"/>
        <v>162.5</v>
      </c>
      <c r="U173" s="13">
        <v>20</v>
      </c>
      <c r="V173" s="56"/>
      <c r="W173" s="56" t="s">
        <v>463</v>
      </c>
    </row>
    <row r="174" s="44" customFormat="1" ht="26.25" customHeight="1" spans="1:23">
      <c r="A174" s="56" t="s">
        <v>3498</v>
      </c>
      <c r="B174" s="56" t="s">
        <v>3499</v>
      </c>
      <c r="C174" s="57">
        <v>15047468009</v>
      </c>
      <c r="D174" s="56"/>
      <c r="E174" s="56"/>
      <c r="F174" s="59">
        <v>28</v>
      </c>
      <c r="G174" s="57"/>
      <c r="H174" s="57"/>
      <c r="I174" s="57"/>
      <c r="J174" s="57"/>
      <c r="K174" s="57"/>
      <c r="L174" s="57"/>
      <c r="M174" s="57">
        <v>28</v>
      </c>
      <c r="N174" s="57">
        <v>6</v>
      </c>
      <c r="O174" s="57">
        <v>2.5</v>
      </c>
      <c r="P174" s="23">
        <f t="shared" si="7"/>
        <v>420</v>
      </c>
      <c r="Q174" s="23">
        <f t="shared" si="8"/>
        <v>273</v>
      </c>
      <c r="R174" s="57"/>
      <c r="S174" s="57"/>
      <c r="T174" s="57">
        <f t="shared" si="6"/>
        <v>273</v>
      </c>
      <c r="U174" s="13">
        <v>20</v>
      </c>
      <c r="V174" s="56"/>
      <c r="W174" s="56" t="s">
        <v>463</v>
      </c>
    </row>
    <row r="175" s="44" customFormat="1" ht="26.25" customHeight="1" spans="1:23">
      <c r="A175" s="56" t="s">
        <v>3500</v>
      </c>
      <c r="B175" s="624" t="s">
        <v>3501</v>
      </c>
      <c r="C175" s="57">
        <v>13948552279</v>
      </c>
      <c r="D175" s="56"/>
      <c r="E175" s="56"/>
      <c r="F175" s="59">
        <v>25</v>
      </c>
      <c r="G175" s="57"/>
      <c r="H175" s="57"/>
      <c r="I175" s="57"/>
      <c r="J175" s="57"/>
      <c r="K175" s="57"/>
      <c r="L175" s="57"/>
      <c r="M175" s="57">
        <v>25</v>
      </c>
      <c r="N175" s="57">
        <v>5</v>
      </c>
      <c r="O175" s="57">
        <v>2.5</v>
      </c>
      <c r="P175" s="23">
        <f t="shared" si="7"/>
        <v>312.5</v>
      </c>
      <c r="Q175" s="23">
        <f t="shared" si="8"/>
        <v>203.125</v>
      </c>
      <c r="R175" s="57"/>
      <c r="S175" s="57"/>
      <c r="T175" s="57">
        <f t="shared" si="6"/>
        <v>203.125</v>
      </c>
      <c r="U175" s="13">
        <v>25</v>
      </c>
      <c r="V175" s="56"/>
      <c r="W175" s="56" t="s">
        <v>463</v>
      </c>
    </row>
    <row r="176" s="44" customFormat="1" ht="26.25" customHeight="1" spans="1:23">
      <c r="A176" s="56" t="s">
        <v>3502</v>
      </c>
      <c r="B176" s="624" t="s">
        <v>3503</v>
      </c>
      <c r="C176" s="57">
        <v>15147042038</v>
      </c>
      <c r="D176" s="56"/>
      <c r="E176" s="56"/>
      <c r="F176" s="67">
        <v>52</v>
      </c>
      <c r="G176" s="57"/>
      <c r="H176" s="57"/>
      <c r="I176" s="57"/>
      <c r="J176" s="57"/>
      <c r="K176" s="57"/>
      <c r="L176" s="57"/>
      <c r="M176" s="57">
        <v>14</v>
      </c>
      <c r="N176" s="57">
        <v>6</v>
      </c>
      <c r="O176" s="57">
        <v>2.5</v>
      </c>
      <c r="P176" s="23">
        <f t="shared" si="7"/>
        <v>210</v>
      </c>
      <c r="Q176" s="23">
        <f t="shared" si="8"/>
        <v>136.5</v>
      </c>
      <c r="R176" s="57"/>
      <c r="S176" s="57"/>
      <c r="T176" s="57">
        <f t="shared" si="6"/>
        <v>136.5</v>
      </c>
      <c r="U176" s="13">
        <v>30</v>
      </c>
      <c r="V176" s="56"/>
      <c r="W176" s="56" t="s">
        <v>463</v>
      </c>
    </row>
    <row r="177" s="44" customFormat="1" ht="26.25" customHeight="1" spans="1:23">
      <c r="A177" s="56" t="s">
        <v>3504</v>
      </c>
      <c r="B177" s="624" t="s">
        <v>3505</v>
      </c>
      <c r="C177" s="57">
        <v>15004941840</v>
      </c>
      <c r="D177" s="56"/>
      <c r="E177" s="56"/>
      <c r="F177" s="68">
        <v>15</v>
      </c>
      <c r="G177" s="57"/>
      <c r="H177" s="57"/>
      <c r="I177" s="57"/>
      <c r="J177" s="57"/>
      <c r="K177" s="57"/>
      <c r="L177" s="57"/>
      <c r="M177" s="57">
        <v>13</v>
      </c>
      <c r="N177" s="57">
        <v>5</v>
      </c>
      <c r="O177" s="57">
        <v>2.5</v>
      </c>
      <c r="P177" s="23">
        <f t="shared" si="7"/>
        <v>162.5</v>
      </c>
      <c r="Q177" s="23">
        <f t="shared" si="8"/>
        <v>105.625</v>
      </c>
      <c r="R177" s="57"/>
      <c r="S177" s="57"/>
      <c r="T177" s="57">
        <f t="shared" si="6"/>
        <v>105.625</v>
      </c>
      <c r="U177" s="13">
        <v>28</v>
      </c>
      <c r="V177" s="56"/>
      <c r="W177" s="56" t="s">
        <v>463</v>
      </c>
    </row>
    <row r="178" s="44" customFormat="1" ht="26.25" customHeight="1" spans="1:23">
      <c r="A178" s="56" t="s">
        <v>3506</v>
      </c>
      <c r="B178" s="624" t="s">
        <v>3507</v>
      </c>
      <c r="C178" s="57">
        <v>13722050497</v>
      </c>
      <c r="D178" s="56"/>
      <c r="E178" s="56"/>
      <c r="F178" s="59">
        <v>20</v>
      </c>
      <c r="G178" s="57"/>
      <c r="H178" s="57"/>
      <c r="I178" s="57"/>
      <c r="J178" s="57"/>
      <c r="K178" s="57"/>
      <c r="L178" s="57"/>
      <c r="M178" s="57">
        <v>17</v>
      </c>
      <c r="N178" s="57">
        <v>7</v>
      </c>
      <c r="O178" s="57">
        <v>2.5</v>
      </c>
      <c r="P178" s="23">
        <f t="shared" si="7"/>
        <v>297.5</v>
      </c>
      <c r="Q178" s="23">
        <f t="shared" si="8"/>
        <v>193.375</v>
      </c>
      <c r="R178" s="57"/>
      <c r="S178" s="57"/>
      <c r="T178" s="57">
        <f t="shared" si="6"/>
        <v>193.375</v>
      </c>
      <c r="U178" s="13">
        <v>25</v>
      </c>
      <c r="V178" s="56"/>
      <c r="W178" s="56" t="s">
        <v>463</v>
      </c>
    </row>
    <row r="179" s="44" customFormat="1" ht="26.25" customHeight="1" spans="1:23">
      <c r="A179" s="56" t="s">
        <v>3508</v>
      </c>
      <c r="B179" s="624" t="s">
        <v>3509</v>
      </c>
      <c r="C179" s="57">
        <v>13654755385</v>
      </c>
      <c r="D179" s="56"/>
      <c r="E179" s="56"/>
      <c r="F179" s="59">
        <v>36</v>
      </c>
      <c r="G179" s="57"/>
      <c r="H179" s="57"/>
      <c r="I179" s="57"/>
      <c r="J179" s="57"/>
      <c r="K179" s="57"/>
      <c r="L179" s="57"/>
      <c r="M179" s="57">
        <v>30</v>
      </c>
      <c r="N179" s="57">
        <v>5.5</v>
      </c>
      <c r="O179" s="57">
        <v>2.5</v>
      </c>
      <c r="P179" s="23">
        <f t="shared" si="7"/>
        <v>412.5</v>
      </c>
      <c r="Q179" s="23">
        <f t="shared" si="8"/>
        <v>268.125</v>
      </c>
      <c r="R179" s="57"/>
      <c r="S179" s="57"/>
      <c r="T179" s="57">
        <f t="shared" si="6"/>
        <v>268.125</v>
      </c>
      <c r="U179" s="13">
        <v>20</v>
      </c>
      <c r="V179" s="56"/>
      <c r="W179" s="56" t="s">
        <v>463</v>
      </c>
    </row>
    <row r="180" s="44" customFormat="1" ht="26.25" customHeight="1" spans="1:23">
      <c r="A180" s="56" t="s">
        <v>3510</v>
      </c>
      <c r="B180" s="64" t="s">
        <v>3511</v>
      </c>
      <c r="C180" s="57">
        <v>15947442607</v>
      </c>
      <c r="D180" s="56"/>
      <c r="E180" s="56"/>
      <c r="F180" s="59">
        <v>32</v>
      </c>
      <c r="G180" s="57"/>
      <c r="H180" s="57"/>
      <c r="I180" s="57"/>
      <c r="J180" s="57"/>
      <c r="K180" s="57"/>
      <c r="L180" s="57"/>
      <c r="M180" s="57">
        <v>15</v>
      </c>
      <c r="N180" s="57">
        <v>8</v>
      </c>
      <c r="O180" s="57">
        <v>2.5</v>
      </c>
      <c r="P180" s="23">
        <f t="shared" si="7"/>
        <v>300</v>
      </c>
      <c r="Q180" s="23">
        <f t="shared" si="8"/>
        <v>195</v>
      </c>
      <c r="R180" s="57"/>
      <c r="S180" s="57"/>
      <c r="T180" s="57">
        <f t="shared" si="6"/>
        <v>195</v>
      </c>
      <c r="U180" s="13">
        <v>23</v>
      </c>
      <c r="V180" s="56"/>
      <c r="W180" s="56" t="s">
        <v>463</v>
      </c>
    </row>
    <row r="181" s="44" customFormat="1" ht="26.25" customHeight="1" spans="1:23">
      <c r="A181" s="56" t="s">
        <v>3512</v>
      </c>
      <c r="B181" s="624" t="s">
        <v>3513</v>
      </c>
      <c r="C181" s="57">
        <v>13847595026</v>
      </c>
      <c r="D181" s="56"/>
      <c r="E181" s="56"/>
      <c r="F181" s="59">
        <v>12</v>
      </c>
      <c r="G181" s="57"/>
      <c r="H181" s="57"/>
      <c r="I181" s="57"/>
      <c r="J181" s="57"/>
      <c r="K181" s="57"/>
      <c r="L181" s="57"/>
      <c r="M181" s="57">
        <v>15</v>
      </c>
      <c r="N181" s="57">
        <v>5</v>
      </c>
      <c r="O181" s="57">
        <v>2.5</v>
      </c>
      <c r="P181" s="23">
        <f t="shared" si="7"/>
        <v>187.5</v>
      </c>
      <c r="Q181" s="23">
        <f t="shared" si="8"/>
        <v>121.875</v>
      </c>
      <c r="R181" s="57"/>
      <c r="S181" s="57"/>
      <c r="T181" s="57">
        <f t="shared" si="6"/>
        <v>121.875</v>
      </c>
      <c r="U181" s="13">
        <v>25</v>
      </c>
      <c r="V181" s="56"/>
      <c r="W181" s="56" t="s">
        <v>463</v>
      </c>
    </row>
    <row r="182" s="44" customFormat="1" ht="26.25" customHeight="1" spans="1:23">
      <c r="A182" s="56" t="s">
        <v>3514</v>
      </c>
      <c r="B182" s="624" t="s">
        <v>3515</v>
      </c>
      <c r="C182" s="57">
        <v>13848956541</v>
      </c>
      <c r="D182" s="56"/>
      <c r="E182" s="56"/>
      <c r="F182" s="59">
        <v>52</v>
      </c>
      <c r="G182" s="57"/>
      <c r="H182" s="57"/>
      <c r="I182" s="57"/>
      <c r="J182" s="57"/>
      <c r="K182" s="57"/>
      <c r="L182" s="57"/>
      <c r="M182" s="57">
        <v>22</v>
      </c>
      <c r="N182" s="57">
        <v>5</v>
      </c>
      <c r="O182" s="57">
        <v>2.5</v>
      </c>
      <c r="P182" s="23">
        <f t="shared" si="7"/>
        <v>275</v>
      </c>
      <c r="Q182" s="23">
        <f t="shared" si="8"/>
        <v>178.75</v>
      </c>
      <c r="R182" s="57"/>
      <c r="S182" s="57"/>
      <c r="T182" s="57">
        <f t="shared" si="6"/>
        <v>178.75</v>
      </c>
      <c r="U182" s="13">
        <v>20</v>
      </c>
      <c r="V182" s="56"/>
      <c r="W182" s="56" t="s">
        <v>463</v>
      </c>
    </row>
    <row r="183" s="44" customFormat="1" ht="26.25" customHeight="1" spans="1:23">
      <c r="A183" s="56" t="s">
        <v>3516</v>
      </c>
      <c r="B183" s="624" t="s">
        <v>3515</v>
      </c>
      <c r="C183" s="57">
        <v>13848956541</v>
      </c>
      <c r="D183" s="56"/>
      <c r="E183" s="56"/>
      <c r="F183" s="59">
        <v>40</v>
      </c>
      <c r="G183" s="57"/>
      <c r="H183" s="57"/>
      <c r="I183" s="57"/>
      <c r="J183" s="57"/>
      <c r="K183" s="57"/>
      <c r="L183" s="57"/>
      <c r="M183" s="57">
        <v>24</v>
      </c>
      <c r="N183" s="57">
        <v>5</v>
      </c>
      <c r="O183" s="57">
        <v>2.5</v>
      </c>
      <c r="P183" s="23">
        <f t="shared" si="7"/>
        <v>300</v>
      </c>
      <c r="Q183" s="23">
        <f t="shared" si="8"/>
        <v>195</v>
      </c>
      <c r="R183" s="57"/>
      <c r="S183" s="57"/>
      <c r="T183" s="57">
        <f t="shared" si="6"/>
        <v>195</v>
      </c>
      <c r="U183" s="13">
        <v>20</v>
      </c>
      <c r="V183" s="56"/>
      <c r="W183" s="56" t="s">
        <v>463</v>
      </c>
    </row>
    <row r="184" s="44" customFormat="1" ht="26.25" customHeight="1" spans="1:23">
      <c r="A184" s="56" t="s">
        <v>3517</v>
      </c>
      <c r="B184" s="624" t="s">
        <v>3515</v>
      </c>
      <c r="C184" s="57">
        <v>13848956541</v>
      </c>
      <c r="D184" s="56"/>
      <c r="E184" s="56"/>
      <c r="F184" s="59">
        <v>13</v>
      </c>
      <c r="G184" s="57"/>
      <c r="H184" s="57"/>
      <c r="I184" s="57"/>
      <c r="J184" s="57"/>
      <c r="K184" s="57"/>
      <c r="L184" s="57"/>
      <c r="M184" s="57">
        <v>16</v>
      </c>
      <c r="N184" s="57">
        <v>5</v>
      </c>
      <c r="O184" s="57">
        <v>2.5</v>
      </c>
      <c r="P184" s="23">
        <f t="shared" si="7"/>
        <v>200</v>
      </c>
      <c r="Q184" s="23">
        <f t="shared" si="8"/>
        <v>130</v>
      </c>
      <c r="R184" s="57"/>
      <c r="S184" s="57"/>
      <c r="T184" s="57">
        <f t="shared" si="6"/>
        <v>130</v>
      </c>
      <c r="U184" s="13">
        <v>25</v>
      </c>
      <c r="V184" s="56"/>
      <c r="W184" s="56" t="s">
        <v>463</v>
      </c>
    </row>
    <row r="185" s="44" customFormat="1" ht="26.25" customHeight="1" spans="1:23">
      <c r="A185" s="56" t="s">
        <v>3518</v>
      </c>
      <c r="B185" s="624" t="s">
        <v>3519</v>
      </c>
      <c r="C185" s="57">
        <v>13634754169</v>
      </c>
      <c r="D185" s="56"/>
      <c r="E185" s="56"/>
      <c r="F185" s="59">
        <v>2</v>
      </c>
      <c r="G185" s="57"/>
      <c r="H185" s="57"/>
      <c r="I185" s="57"/>
      <c r="J185" s="57"/>
      <c r="K185" s="57"/>
      <c r="L185" s="57"/>
      <c r="M185" s="57">
        <v>16</v>
      </c>
      <c r="N185" s="57">
        <v>5</v>
      </c>
      <c r="O185" s="57">
        <v>2.5</v>
      </c>
      <c r="P185" s="23">
        <f t="shared" si="7"/>
        <v>200</v>
      </c>
      <c r="Q185" s="23">
        <f t="shared" si="8"/>
        <v>130</v>
      </c>
      <c r="R185" s="57"/>
      <c r="S185" s="57"/>
      <c r="T185" s="57">
        <f t="shared" si="6"/>
        <v>130</v>
      </c>
      <c r="U185" s="13">
        <v>35</v>
      </c>
      <c r="V185" s="56"/>
      <c r="W185" s="56" t="s">
        <v>463</v>
      </c>
    </row>
    <row r="186" s="44" customFormat="1" ht="26.25" customHeight="1" spans="1:23">
      <c r="A186" s="56" t="s">
        <v>3520</v>
      </c>
      <c r="B186" s="624" t="s">
        <v>3521</v>
      </c>
      <c r="C186" s="57">
        <v>15004735202</v>
      </c>
      <c r="D186" s="56"/>
      <c r="E186" s="56"/>
      <c r="F186" s="59">
        <v>26</v>
      </c>
      <c r="G186" s="57"/>
      <c r="H186" s="57"/>
      <c r="I186" s="57"/>
      <c r="J186" s="57"/>
      <c r="K186" s="57"/>
      <c r="L186" s="57"/>
      <c r="M186" s="57">
        <v>21</v>
      </c>
      <c r="N186" s="57">
        <v>5</v>
      </c>
      <c r="O186" s="57">
        <v>2.5</v>
      </c>
      <c r="P186" s="23">
        <f t="shared" si="7"/>
        <v>262.5</v>
      </c>
      <c r="Q186" s="23">
        <f t="shared" si="8"/>
        <v>170.625</v>
      </c>
      <c r="R186" s="57"/>
      <c r="S186" s="57"/>
      <c r="T186" s="57">
        <f t="shared" si="6"/>
        <v>170.625</v>
      </c>
      <c r="U186" s="13">
        <v>20</v>
      </c>
      <c r="V186" s="56"/>
      <c r="W186" s="56" t="s">
        <v>463</v>
      </c>
    </row>
    <row r="187" s="44" customFormat="1" ht="26.25" customHeight="1" spans="1:23">
      <c r="A187" s="56" t="s">
        <v>3522</v>
      </c>
      <c r="B187" s="624" t="s">
        <v>3523</v>
      </c>
      <c r="C187" s="57">
        <v>15849566224</v>
      </c>
      <c r="D187" s="56"/>
      <c r="E187" s="56"/>
      <c r="F187" s="59">
        <v>20</v>
      </c>
      <c r="G187" s="57"/>
      <c r="H187" s="57"/>
      <c r="I187" s="57"/>
      <c r="J187" s="57"/>
      <c r="K187" s="57"/>
      <c r="L187" s="57"/>
      <c r="M187" s="57">
        <v>20</v>
      </c>
      <c r="N187" s="57">
        <v>5</v>
      </c>
      <c r="O187" s="57">
        <v>2.5</v>
      </c>
      <c r="P187" s="23">
        <f t="shared" si="7"/>
        <v>250</v>
      </c>
      <c r="Q187" s="23">
        <f t="shared" si="8"/>
        <v>162.5</v>
      </c>
      <c r="R187" s="57"/>
      <c r="S187" s="57"/>
      <c r="T187" s="57">
        <f t="shared" si="6"/>
        <v>162.5</v>
      </c>
      <c r="U187" s="13">
        <v>30</v>
      </c>
      <c r="V187" s="56"/>
      <c r="W187" s="56" t="s">
        <v>463</v>
      </c>
    </row>
    <row r="188" s="44" customFormat="1" ht="26.25" customHeight="1" spans="1:23">
      <c r="A188" s="56" t="s">
        <v>3524</v>
      </c>
      <c r="B188" s="624" t="s">
        <v>3523</v>
      </c>
      <c r="C188" s="57">
        <v>15849566224</v>
      </c>
      <c r="D188" s="56"/>
      <c r="E188" s="56"/>
      <c r="F188" s="59">
        <v>112</v>
      </c>
      <c r="G188" s="57"/>
      <c r="H188" s="57"/>
      <c r="I188" s="57"/>
      <c r="J188" s="57"/>
      <c r="K188" s="57"/>
      <c r="L188" s="57"/>
      <c r="M188" s="57">
        <v>16</v>
      </c>
      <c r="N188" s="57">
        <v>5</v>
      </c>
      <c r="O188" s="57">
        <v>2.5</v>
      </c>
      <c r="P188" s="23">
        <f t="shared" si="7"/>
        <v>200</v>
      </c>
      <c r="Q188" s="23">
        <f t="shared" si="8"/>
        <v>130</v>
      </c>
      <c r="R188" s="57"/>
      <c r="S188" s="57"/>
      <c r="T188" s="57">
        <f t="shared" si="6"/>
        <v>130</v>
      </c>
      <c r="U188" s="13">
        <v>35</v>
      </c>
      <c r="V188" s="56"/>
      <c r="W188" s="56" t="s">
        <v>463</v>
      </c>
    </row>
    <row r="189" s="44" customFormat="1" ht="26.25" customHeight="1" spans="1:23">
      <c r="A189" s="56" t="s">
        <v>3525</v>
      </c>
      <c r="B189" s="624" t="s">
        <v>3526</v>
      </c>
      <c r="C189" s="626" t="s">
        <v>3527</v>
      </c>
      <c r="D189" s="56"/>
      <c r="E189" s="56"/>
      <c r="F189" s="59">
        <v>18</v>
      </c>
      <c r="G189" s="57"/>
      <c r="H189" s="57"/>
      <c r="I189" s="57"/>
      <c r="J189" s="57"/>
      <c r="K189" s="57"/>
      <c r="L189" s="57"/>
      <c r="M189" s="57">
        <v>18</v>
      </c>
      <c r="N189" s="57">
        <v>5</v>
      </c>
      <c r="O189" s="57">
        <v>2.5</v>
      </c>
      <c r="P189" s="23">
        <f t="shared" si="7"/>
        <v>225</v>
      </c>
      <c r="Q189" s="23">
        <f t="shared" si="8"/>
        <v>146.25</v>
      </c>
      <c r="R189" s="57"/>
      <c r="S189" s="57"/>
      <c r="T189" s="57">
        <f t="shared" si="6"/>
        <v>146.25</v>
      </c>
      <c r="U189" s="13">
        <v>20</v>
      </c>
      <c r="V189" s="56"/>
      <c r="W189" s="56" t="s">
        <v>463</v>
      </c>
    </row>
    <row r="190" s="44" customFormat="1" ht="26.25" customHeight="1" spans="1:23">
      <c r="A190" s="56" t="s">
        <v>3528</v>
      </c>
      <c r="B190" s="624" t="s">
        <v>3529</v>
      </c>
      <c r="C190" s="57">
        <v>15849548864</v>
      </c>
      <c r="D190" s="56"/>
      <c r="E190" s="56"/>
      <c r="F190" s="59">
        <v>15</v>
      </c>
      <c r="G190" s="57"/>
      <c r="H190" s="57"/>
      <c r="I190" s="57"/>
      <c r="J190" s="57"/>
      <c r="K190" s="57"/>
      <c r="L190" s="57"/>
      <c r="M190" s="57">
        <v>17</v>
      </c>
      <c r="N190" s="57">
        <v>5</v>
      </c>
      <c r="O190" s="57">
        <v>2.5</v>
      </c>
      <c r="P190" s="23">
        <f t="shared" si="7"/>
        <v>212.5</v>
      </c>
      <c r="Q190" s="23">
        <f t="shared" si="8"/>
        <v>138.125</v>
      </c>
      <c r="R190" s="57"/>
      <c r="S190" s="57"/>
      <c r="T190" s="57">
        <f t="shared" si="6"/>
        <v>138.125</v>
      </c>
      <c r="U190" s="13">
        <v>15</v>
      </c>
      <c r="V190" s="56"/>
      <c r="W190" s="56" t="s">
        <v>463</v>
      </c>
    </row>
    <row r="191" s="44" customFormat="1" ht="26.25" customHeight="1" spans="1:23">
      <c r="A191" s="56" t="s">
        <v>3530</v>
      </c>
      <c r="B191" s="624" t="s">
        <v>3529</v>
      </c>
      <c r="C191" s="57">
        <v>15849548864</v>
      </c>
      <c r="D191" s="56"/>
      <c r="E191" s="56"/>
      <c r="F191" s="59">
        <v>28</v>
      </c>
      <c r="G191" s="57"/>
      <c r="H191" s="57"/>
      <c r="I191" s="57"/>
      <c r="J191" s="57"/>
      <c r="K191" s="57"/>
      <c r="L191" s="57"/>
      <c r="M191" s="57">
        <v>19</v>
      </c>
      <c r="N191" s="57">
        <v>6</v>
      </c>
      <c r="O191" s="57">
        <v>2.5</v>
      </c>
      <c r="P191" s="23">
        <f t="shared" si="7"/>
        <v>285</v>
      </c>
      <c r="Q191" s="23">
        <f t="shared" si="8"/>
        <v>185.25</v>
      </c>
      <c r="R191" s="57"/>
      <c r="S191" s="57"/>
      <c r="T191" s="57">
        <f t="shared" si="6"/>
        <v>185.25</v>
      </c>
      <c r="U191" s="13">
        <v>20</v>
      </c>
      <c r="V191" s="56"/>
      <c r="W191" s="56" t="s">
        <v>463</v>
      </c>
    </row>
    <row r="192" s="44" customFormat="1" ht="26.25" customHeight="1" spans="1:23">
      <c r="A192" s="56" t="s">
        <v>3531</v>
      </c>
      <c r="B192" s="624" t="s">
        <v>3532</v>
      </c>
      <c r="C192" s="57">
        <v>15934991091</v>
      </c>
      <c r="D192" s="56"/>
      <c r="E192" s="56"/>
      <c r="F192" s="59">
        <v>25</v>
      </c>
      <c r="G192" s="57"/>
      <c r="H192" s="57"/>
      <c r="I192" s="57"/>
      <c r="J192" s="57"/>
      <c r="K192" s="57"/>
      <c r="L192" s="57"/>
      <c r="M192" s="57">
        <v>12</v>
      </c>
      <c r="N192" s="57">
        <v>5.5</v>
      </c>
      <c r="O192" s="57">
        <v>2.5</v>
      </c>
      <c r="P192" s="23">
        <f t="shared" si="7"/>
        <v>165</v>
      </c>
      <c r="Q192" s="23">
        <f t="shared" si="8"/>
        <v>107.25</v>
      </c>
      <c r="R192" s="57"/>
      <c r="S192" s="57"/>
      <c r="T192" s="57">
        <f t="shared" si="6"/>
        <v>107.25</v>
      </c>
      <c r="U192" s="13">
        <v>25</v>
      </c>
      <c r="V192" s="56"/>
      <c r="W192" s="56" t="s">
        <v>463</v>
      </c>
    </row>
    <row r="193" s="44" customFormat="1" ht="26.25" customHeight="1" spans="1:23">
      <c r="A193" s="56" t="s">
        <v>3533</v>
      </c>
      <c r="B193" s="624" t="s">
        <v>3532</v>
      </c>
      <c r="C193" s="57">
        <v>15934991091</v>
      </c>
      <c r="D193" s="56"/>
      <c r="E193" s="56"/>
      <c r="F193" s="67">
        <v>52</v>
      </c>
      <c r="G193" s="57"/>
      <c r="H193" s="57"/>
      <c r="I193" s="57"/>
      <c r="J193" s="57"/>
      <c r="K193" s="57"/>
      <c r="L193" s="57"/>
      <c r="M193" s="57">
        <v>13</v>
      </c>
      <c r="N193" s="57">
        <v>5.5</v>
      </c>
      <c r="O193" s="57">
        <v>2.5</v>
      </c>
      <c r="P193" s="23">
        <f t="shared" si="7"/>
        <v>178.75</v>
      </c>
      <c r="Q193" s="23">
        <f t="shared" si="8"/>
        <v>116.1875</v>
      </c>
      <c r="R193" s="57"/>
      <c r="S193" s="57"/>
      <c r="T193" s="57">
        <f t="shared" si="6"/>
        <v>116.1875</v>
      </c>
      <c r="U193" s="13">
        <v>20</v>
      </c>
      <c r="V193" s="56"/>
      <c r="W193" s="56" t="s">
        <v>463</v>
      </c>
    </row>
    <row r="194" s="44" customFormat="1" ht="26.25" customHeight="1" spans="1:24">
      <c r="A194" s="56" t="s">
        <v>3534</v>
      </c>
      <c r="B194" s="624" t="s">
        <v>3535</v>
      </c>
      <c r="C194" s="57">
        <v>17648159110</v>
      </c>
      <c r="D194" s="56"/>
      <c r="E194" s="56"/>
      <c r="F194" s="68">
        <v>15</v>
      </c>
      <c r="G194" s="57"/>
      <c r="H194" s="57"/>
      <c r="I194" s="57"/>
      <c r="J194" s="57"/>
      <c r="K194" s="57"/>
      <c r="L194" s="57"/>
      <c r="M194" s="57">
        <v>15</v>
      </c>
      <c r="N194" s="57">
        <v>6</v>
      </c>
      <c r="O194" s="57">
        <v>2.5</v>
      </c>
      <c r="P194" s="23">
        <f t="shared" si="7"/>
        <v>225</v>
      </c>
      <c r="Q194" s="23">
        <f t="shared" si="8"/>
        <v>146.25</v>
      </c>
      <c r="R194" s="57"/>
      <c r="S194" s="57"/>
      <c r="T194" s="57">
        <f t="shared" si="6"/>
        <v>146.25</v>
      </c>
      <c r="U194" s="13">
        <v>20</v>
      </c>
      <c r="V194" s="56"/>
      <c r="W194" s="56" t="s">
        <v>463</v>
      </c>
      <c r="X194" s="44" t="s">
        <v>2784</v>
      </c>
    </row>
    <row r="195" s="44" customFormat="1" ht="26.25" customHeight="1" spans="1:23">
      <c r="A195" s="56" t="s">
        <v>3536</v>
      </c>
      <c r="B195" s="624" t="s">
        <v>3537</v>
      </c>
      <c r="C195" s="57">
        <v>15148083451</v>
      </c>
      <c r="D195" s="56"/>
      <c r="E195" s="56"/>
      <c r="F195" s="59">
        <v>20</v>
      </c>
      <c r="G195" s="57"/>
      <c r="H195" s="57"/>
      <c r="I195" s="57"/>
      <c r="J195" s="57"/>
      <c r="K195" s="57"/>
      <c r="L195" s="57"/>
      <c r="M195" s="57">
        <v>18</v>
      </c>
      <c r="N195" s="57">
        <v>6</v>
      </c>
      <c r="O195" s="57">
        <v>2.5</v>
      </c>
      <c r="P195" s="23">
        <f t="shared" si="7"/>
        <v>270</v>
      </c>
      <c r="Q195" s="23">
        <f t="shared" si="8"/>
        <v>175.5</v>
      </c>
      <c r="R195" s="57"/>
      <c r="S195" s="57"/>
      <c r="T195" s="57">
        <f t="shared" si="6"/>
        <v>175.5</v>
      </c>
      <c r="U195" s="13">
        <v>25</v>
      </c>
      <c r="V195" s="56"/>
      <c r="W195" s="56" t="s">
        <v>463</v>
      </c>
    </row>
    <row r="196" s="44" customFormat="1" ht="26.25" customHeight="1" spans="1:23">
      <c r="A196" s="56" t="s">
        <v>3538</v>
      </c>
      <c r="B196" s="624" t="s">
        <v>3539</v>
      </c>
      <c r="C196" s="57">
        <v>15149901282</v>
      </c>
      <c r="D196" s="56"/>
      <c r="E196" s="56"/>
      <c r="F196" s="59">
        <v>36</v>
      </c>
      <c r="G196" s="57"/>
      <c r="H196" s="57"/>
      <c r="I196" s="57"/>
      <c r="J196" s="57"/>
      <c r="K196" s="57"/>
      <c r="L196" s="57"/>
      <c r="M196" s="57">
        <v>15</v>
      </c>
      <c r="N196" s="57">
        <v>4.5</v>
      </c>
      <c r="O196" s="57">
        <v>2.5</v>
      </c>
      <c r="P196" s="23">
        <f t="shared" si="7"/>
        <v>168.75</v>
      </c>
      <c r="Q196" s="23">
        <f t="shared" si="8"/>
        <v>109.6875</v>
      </c>
      <c r="R196" s="57"/>
      <c r="S196" s="57"/>
      <c r="T196" s="57">
        <f t="shared" si="6"/>
        <v>109.6875</v>
      </c>
      <c r="U196" s="13">
        <v>30</v>
      </c>
      <c r="V196" s="56"/>
      <c r="W196" s="56" t="s">
        <v>463</v>
      </c>
    </row>
    <row r="197" s="44" customFormat="1" ht="26.25" customHeight="1" spans="1:23">
      <c r="A197" s="56" t="s">
        <v>3540</v>
      </c>
      <c r="B197" s="624" t="s">
        <v>3539</v>
      </c>
      <c r="C197" s="57">
        <v>15149901282</v>
      </c>
      <c r="D197" s="56"/>
      <c r="E197" s="56"/>
      <c r="F197" s="59">
        <v>32</v>
      </c>
      <c r="G197" s="57"/>
      <c r="H197" s="57"/>
      <c r="I197" s="57"/>
      <c r="J197" s="57"/>
      <c r="K197" s="57"/>
      <c r="L197" s="57"/>
      <c r="M197" s="57">
        <v>8</v>
      </c>
      <c r="N197" s="57">
        <v>2.5</v>
      </c>
      <c r="O197" s="57">
        <v>0.5</v>
      </c>
      <c r="P197" s="23">
        <f t="shared" si="7"/>
        <v>10</v>
      </c>
      <c r="Q197" s="23">
        <f t="shared" si="8"/>
        <v>6.5</v>
      </c>
      <c r="R197" s="57"/>
      <c r="S197" s="57"/>
      <c r="T197" s="57">
        <f t="shared" si="6"/>
        <v>6.5</v>
      </c>
      <c r="U197" s="13">
        <v>28</v>
      </c>
      <c r="V197" s="56"/>
      <c r="W197" s="56" t="s">
        <v>463</v>
      </c>
    </row>
    <row r="198" s="44" customFormat="1" ht="26.25" customHeight="1" spans="1:23">
      <c r="A198" s="56" t="s">
        <v>3541</v>
      </c>
      <c r="B198" s="624" t="s">
        <v>3542</v>
      </c>
      <c r="C198" s="57">
        <v>18747598585</v>
      </c>
      <c r="D198" s="56"/>
      <c r="E198" s="56"/>
      <c r="F198" s="59">
        <v>12</v>
      </c>
      <c r="G198" s="57"/>
      <c r="H198" s="57"/>
      <c r="I198" s="57"/>
      <c r="J198" s="57"/>
      <c r="K198" s="57"/>
      <c r="L198" s="57"/>
      <c r="M198" s="57">
        <v>17</v>
      </c>
      <c r="N198" s="48">
        <v>4</v>
      </c>
      <c r="O198" s="57">
        <v>2.5</v>
      </c>
      <c r="P198" s="23">
        <f t="shared" si="7"/>
        <v>170</v>
      </c>
      <c r="Q198" s="23">
        <f t="shared" si="8"/>
        <v>110.5</v>
      </c>
      <c r="R198" s="57"/>
      <c r="S198" s="57"/>
      <c r="T198" s="57">
        <f t="shared" si="6"/>
        <v>110.5</v>
      </c>
      <c r="U198" s="13">
        <v>25</v>
      </c>
      <c r="V198" s="56"/>
      <c r="W198" s="56" t="s">
        <v>463</v>
      </c>
    </row>
    <row r="199" s="44" customFormat="1" ht="26.25" customHeight="1" spans="1:23">
      <c r="A199" s="64" t="s">
        <v>3543</v>
      </c>
      <c r="B199" s="64" t="s">
        <v>3544</v>
      </c>
      <c r="C199" s="57">
        <v>15164917686</v>
      </c>
      <c r="D199" s="56"/>
      <c r="E199" s="56"/>
      <c r="F199" s="59">
        <v>52</v>
      </c>
      <c r="G199" s="57"/>
      <c r="H199" s="57"/>
      <c r="I199" s="57"/>
      <c r="J199" s="57"/>
      <c r="K199" s="57"/>
      <c r="L199" s="57"/>
      <c r="M199" s="57">
        <v>7</v>
      </c>
      <c r="N199" s="57">
        <v>3</v>
      </c>
      <c r="O199" s="57">
        <v>2.5</v>
      </c>
      <c r="P199" s="23">
        <f t="shared" si="7"/>
        <v>52.5</v>
      </c>
      <c r="Q199" s="23">
        <f t="shared" si="8"/>
        <v>34.125</v>
      </c>
      <c r="R199" s="57"/>
      <c r="S199" s="57"/>
      <c r="T199" s="57">
        <f t="shared" ref="T199:T212" si="9">Q199*1</f>
        <v>34.125</v>
      </c>
      <c r="U199" s="13">
        <v>20</v>
      </c>
      <c r="V199" s="56"/>
      <c r="W199" s="56" t="s">
        <v>463</v>
      </c>
    </row>
    <row r="200" s="44" customFormat="1" ht="26.25" customHeight="1" spans="1:23">
      <c r="A200" s="56" t="s">
        <v>3545</v>
      </c>
      <c r="B200" s="56" t="s">
        <v>3546</v>
      </c>
      <c r="C200" s="57">
        <v>18747832407</v>
      </c>
      <c r="D200" s="56"/>
      <c r="E200" s="56"/>
      <c r="F200" s="59">
        <v>40</v>
      </c>
      <c r="G200" s="57"/>
      <c r="H200" s="57"/>
      <c r="I200" s="57"/>
      <c r="J200" s="57"/>
      <c r="K200" s="57"/>
      <c r="L200" s="57"/>
      <c r="M200" s="57">
        <v>17</v>
      </c>
      <c r="N200" s="57">
        <v>6</v>
      </c>
      <c r="O200" s="57">
        <v>2.5</v>
      </c>
      <c r="P200" s="23">
        <f t="shared" ref="P200:P216" si="10">M200*N200*O200</f>
        <v>255</v>
      </c>
      <c r="Q200" s="23">
        <f t="shared" ref="Q200:Q216" si="11">P200*0.65</f>
        <v>165.75</v>
      </c>
      <c r="R200" s="57"/>
      <c r="S200" s="57"/>
      <c r="T200" s="57">
        <f t="shared" si="9"/>
        <v>165.75</v>
      </c>
      <c r="U200" s="13">
        <v>23</v>
      </c>
      <c r="V200" s="56"/>
      <c r="W200" s="56" t="s">
        <v>463</v>
      </c>
    </row>
    <row r="201" s="44" customFormat="1" ht="26.25" customHeight="1" spans="1:23">
      <c r="A201" s="56" t="s">
        <v>3547</v>
      </c>
      <c r="B201" s="56" t="s">
        <v>3546</v>
      </c>
      <c r="C201" s="57">
        <v>18747832407</v>
      </c>
      <c r="D201" s="56"/>
      <c r="E201" s="56"/>
      <c r="F201" s="59">
        <v>13</v>
      </c>
      <c r="G201" s="57"/>
      <c r="H201" s="57"/>
      <c r="I201" s="57"/>
      <c r="J201" s="57"/>
      <c r="K201" s="57"/>
      <c r="L201" s="57"/>
      <c r="M201" s="57">
        <v>14</v>
      </c>
      <c r="N201" s="57">
        <v>8</v>
      </c>
      <c r="O201" s="57">
        <v>2.5</v>
      </c>
      <c r="P201" s="23">
        <f t="shared" si="10"/>
        <v>280</v>
      </c>
      <c r="Q201" s="23">
        <f t="shared" si="11"/>
        <v>182</v>
      </c>
      <c r="R201" s="57"/>
      <c r="S201" s="57"/>
      <c r="T201" s="57">
        <f t="shared" si="9"/>
        <v>182</v>
      </c>
      <c r="U201" s="13">
        <v>25</v>
      </c>
      <c r="V201" s="56"/>
      <c r="W201" s="56" t="s">
        <v>463</v>
      </c>
    </row>
    <row r="202" s="44" customFormat="1" ht="26.25" customHeight="1" spans="1:23">
      <c r="A202" s="56" t="s">
        <v>3548</v>
      </c>
      <c r="B202" s="56" t="s">
        <v>3546</v>
      </c>
      <c r="C202" s="57">
        <v>18747832407</v>
      </c>
      <c r="D202" s="56"/>
      <c r="E202" s="56"/>
      <c r="F202" s="59">
        <v>2</v>
      </c>
      <c r="G202" s="57"/>
      <c r="H202" s="57"/>
      <c r="I202" s="57"/>
      <c r="J202" s="57"/>
      <c r="K202" s="57"/>
      <c r="L202" s="57"/>
      <c r="M202" s="57">
        <v>20</v>
      </c>
      <c r="N202" s="57">
        <v>5</v>
      </c>
      <c r="O202" s="57">
        <v>2.5</v>
      </c>
      <c r="P202" s="23">
        <f t="shared" si="10"/>
        <v>250</v>
      </c>
      <c r="Q202" s="23">
        <f t="shared" si="11"/>
        <v>162.5</v>
      </c>
      <c r="R202" s="57"/>
      <c r="S202" s="57"/>
      <c r="T202" s="57">
        <f t="shared" si="9"/>
        <v>162.5</v>
      </c>
      <c r="U202" s="13">
        <v>20</v>
      </c>
      <c r="V202" s="56"/>
      <c r="W202" s="56" t="s">
        <v>463</v>
      </c>
    </row>
    <row r="203" s="44" customFormat="1" ht="26.25" customHeight="1" spans="1:23">
      <c r="A203" s="56" t="s">
        <v>3549</v>
      </c>
      <c r="B203" s="624" t="s">
        <v>3550</v>
      </c>
      <c r="C203" s="57">
        <v>15771514059</v>
      </c>
      <c r="D203" s="56"/>
      <c r="E203" s="56"/>
      <c r="F203" s="59">
        <v>26</v>
      </c>
      <c r="G203" s="57"/>
      <c r="H203" s="57"/>
      <c r="I203" s="57"/>
      <c r="J203" s="57"/>
      <c r="K203" s="57"/>
      <c r="L203" s="57"/>
      <c r="M203" s="57">
        <v>12</v>
      </c>
      <c r="N203" s="57">
        <v>3</v>
      </c>
      <c r="O203" s="57">
        <v>2.5</v>
      </c>
      <c r="P203" s="23">
        <f t="shared" si="10"/>
        <v>90</v>
      </c>
      <c r="Q203" s="23">
        <f t="shared" si="11"/>
        <v>58.5</v>
      </c>
      <c r="R203" s="57"/>
      <c r="S203" s="57"/>
      <c r="T203" s="57">
        <f t="shared" si="9"/>
        <v>58.5</v>
      </c>
      <c r="U203" s="13">
        <v>20</v>
      </c>
      <c r="V203" s="56"/>
      <c r="W203" s="56" t="s">
        <v>463</v>
      </c>
    </row>
    <row r="204" s="44" customFormat="1" ht="26.25" customHeight="1" spans="1:23">
      <c r="A204" s="56" t="s">
        <v>3551</v>
      </c>
      <c r="B204" s="56" t="s">
        <v>3552</v>
      </c>
      <c r="C204" s="57">
        <v>15949443750</v>
      </c>
      <c r="D204" s="56"/>
      <c r="E204" s="56"/>
      <c r="F204" s="59">
        <v>20</v>
      </c>
      <c r="G204" s="57"/>
      <c r="H204" s="57"/>
      <c r="I204" s="57"/>
      <c r="J204" s="57"/>
      <c r="K204" s="57"/>
      <c r="L204" s="57"/>
      <c r="M204" s="57">
        <v>15</v>
      </c>
      <c r="N204" s="57">
        <v>5</v>
      </c>
      <c r="O204" s="57">
        <v>2.5</v>
      </c>
      <c r="P204" s="23">
        <f t="shared" si="10"/>
        <v>187.5</v>
      </c>
      <c r="Q204" s="23">
        <f t="shared" si="11"/>
        <v>121.875</v>
      </c>
      <c r="R204" s="57"/>
      <c r="S204" s="57"/>
      <c r="T204" s="57">
        <f t="shared" si="9"/>
        <v>121.875</v>
      </c>
      <c r="U204" s="13">
        <v>25</v>
      </c>
      <c r="V204" s="56"/>
      <c r="W204" s="56" t="s">
        <v>463</v>
      </c>
    </row>
    <row r="205" s="44" customFormat="1" ht="26.25" customHeight="1" spans="1:23">
      <c r="A205" s="56" t="s">
        <v>3553</v>
      </c>
      <c r="B205" s="56" t="s">
        <v>3554</v>
      </c>
      <c r="C205" s="57">
        <v>13514750206</v>
      </c>
      <c r="D205" s="56"/>
      <c r="E205" s="56"/>
      <c r="F205" s="59">
        <v>112</v>
      </c>
      <c r="G205" s="57"/>
      <c r="H205" s="57"/>
      <c r="I205" s="57"/>
      <c r="J205" s="57"/>
      <c r="K205" s="57"/>
      <c r="L205" s="57"/>
      <c r="M205" s="57">
        <v>19</v>
      </c>
      <c r="N205" s="57">
        <v>4.5</v>
      </c>
      <c r="O205" s="57">
        <v>2.5</v>
      </c>
      <c r="P205" s="23">
        <f t="shared" si="10"/>
        <v>213.75</v>
      </c>
      <c r="Q205" s="23">
        <f t="shared" si="11"/>
        <v>138.9375</v>
      </c>
      <c r="R205" s="57"/>
      <c r="S205" s="57"/>
      <c r="T205" s="57">
        <f t="shared" si="9"/>
        <v>138.9375</v>
      </c>
      <c r="U205" s="13">
        <v>30</v>
      </c>
      <c r="V205" s="56"/>
      <c r="W205" s="56" t="s">
        <v>463</v>
      </c>
    </row>
    <row r="206" s="44" customFormat="1" ht="26.25" customHeight="1" spans="1:23">
      <c r="A206" s="56" t="s">
        <v>3555</v>
      </c>
      <c r="B206" s="56" t="s">
        <v>3554</v>
      </c>
      <c r="C206" s="57">
        <v>13514750206</v>
      </c>
      <c r="D206" s="56"/>
      <c r="E206" s="56"/>
      <c r="F206" s="59">
        <v>18</v>
      </c>
      <c r="G206" s="57"/>
      <c r="H206" s="57"/>
      <c r="I206" s="57"/>
      <c r="J206" s="57"/>
      <c r="K206" s="57"/>
      <c r="L206" s="57"/>
      <c r="M206" s="57">
        <v>16</v>
      </c>
      <c r="N206" s="57">
        <v>5</v>
      </c>
      <c r="O206" s="57">
        <v>2.5</v>
      </c>
      <c r="P206" s="23">
        <f t="shared" si="10"/>
        <v>200</v>
      </c>
      <c r="Q206" s="23">
        <f t="shared" si="11"/>
        <v>130</v>
      </c>
      <c r="R206" s="57"/>
      <c r="S206" s="57"/>
      <c r="T206" s="57">
        <f t="shared" si="9"/>
        <v>130</v>
      </c>
      <c r="U206" s="13">
        <v>28</v>
      </c>
      <c r="V206" s="56"/>
      <c r="W206" s="56" t="s">
        <v>463</v>
      </c>
    </row>
    <row r="207" s="44" customFormat="1" ht="26.25" customHeight="1" spans="1:23">
      <c r="A207" s="56" t="s">
        <v>3556</v>
      </c>
      <c r="B207" s="624" t="s">
        <v>3557</v>
      </c>
      <c r="C207" s="57">
        <v>15949447606</v>
      </c>
      <c r="D207" s="56"/>
      <c r="E207" s="56"/>
      <c r="F207" s="59">
        <v>15</v>
      </c>
      <c r="G207" s="57"/>
      <c r="H207" s="57"/>
      <c r="I207" s="57"/>
      <c r="J207" s="57"/>
      <c r="K207" s="57"/>
      <c r="L207" s="57"/>
      <c r="M207" s="57">
        <v>12</v>
      </c>
      <c r="N207" s="57">
        <v>4</v>
      </c>
      <c r="O207" s="57">
        <v>2</v>
      </c>
      <c r="P207" s="23">
        <f t="shared" si="10"/>
        <v>96</v>
      </c>
      <c r="Q207" s="23">
        <f t="shared" si="11"/>
        <v>62.4</v>
      </c>
      <c r="R207" s="57"/>
      <c r="S207" s="57"/>
      <c r="T207" s="57">
        <f t="shared" si="9"/>
        <v>62.4</v>
      </c>
      <c r="U207" s="13">
        <v>25</v>
      </c>
      <c r="V207" s="56"/>
      <c r="W207" s="56" t="s">
        <v>463</v>
      </c>
    </row>
    <row r="208" s="44" customFormat="1" ht="26.25" customHeight="1" spans="1:23">
      <c r="A208" s="56" t="s">
        <v>3558</v>
      </c>
      <c r="B208" s="624" t="s">
        <v>3559</v>
      </c>
      <c r="C208" s="57"/>
      <c r="D208" s="56"/>
      <c r="E208" s="56"/>
      <c r="F208" s="59">
        <v>28</v>
      </c>
      <c r="G208" s="57"/>
      <c r="H208" s="57"/>
      <c r="I208" s="57"/>
      <c r="J208" s="57"/>
      <c r="K208" s="57"/>
      <c r="L208" s="57"/>
      <c r="M208" s="57">
        <v>13</v>
      </c>
      <c r="N208" s="57">
        <v>4</v>
      </c>
      <c r="O208" s="57">
        <v>2</v>
      </c>
      <c r="P208" s="23">
        <f t="shared" si="10"/>
        <v>104</v>
      </c>
      <c r="Q208" s="23">
        <f t="shared" si="11"/>
        <v>67.6</v>
      </c>
      <c r="R208" s="57"/>
      <c r="S208" s="57"/>
      <c r="T208" s="57">
        <f t="shared" si="9"/>
        <v>67.6</v>
      </c>
      <c r="U208" s="13">
        <v>20</v>
      </c>
      <c r="V208" s="56"/>
      <c r="W208" s="56" t="s">
        <v>463</v>
      </c>
    </row>
    <row r="209" s="44" customFormat="1" ht="26.25" customHeight="1" spans="1:23">
      <c r="A209" s="56" t="s">
        <v>3560</v>
      </c>
      <c r="B209" s="624" t="s">
        <v>3561</v>
      </c>
      <c r="C209" s="57">
        <v>13848455394</v>
      </c>
      <c r="D209" s="56"/>
      <c r="E209" s="56"/>
      <c r="F209" s="59">
        <v>25</v>
      </c>
      <c r="G209" s="57"/>
      <c r="H209" s="57"/>
      <c r="I209" s="57"/>
      <c r="J209" s="57"/>
      <c r="K209" s="57"/>
      <c r="L209" s="57"/>
      <c r="M209" s="57">
        <v>20</v>
      </c>
      <c r="N209" s="57">
        <v>5</v>
      </c>
      <c r="O209" s="57">
        <v>2.5</v>
      </c>
      <c r="P209" s="23">
        <f t="shared" si="10"/>
        <v>250</v>
      </c>
      <c r="Q209" s="23">
        <f t="shared" si="11"/>
        <v>162.5</v>
      </c>
      <c r="R209" s="57"/>
      <c r="S209" s="57"/>
      <c r="T209" s="57">
        <f t="shared" si="9"/>
        <v>162.5</v>
      </c>
      <c r="U209" s="13">
        <v>23</v>
      </c>
      <c r="V209" s="56"/>
      <c r="W209" s="56" t="s">
        <v>463</v>
      </c>
    </row>
    <row r="210" s="44" customFormat="1" ht="26.25" customHeight="1" spans="1:23">
      <c r="A210" s="56" t="s">
        <v>3562</v>
      </c>
      <c r="B210" s="624" t="s">
        <v>3563</v>
      </c>
      <c r="C210" s="57">
        <v>17695472319</v>
      </c>
      <c r="D210" s="56"/>
      <c r="E210" s="56"/>
      <c r="F210" s="67">
        <v>52</v>
      </c>
      <c r="G210" s="57"/>
      <c r="H210" s="57"/>
      <c r="I210" s="57"/>
      <c r="J210" s="57"/>
      <c r="K210" s="57"/>
      <c r="L210" s="57"/>
      <c r="M210" s="57">
        <v>15</v>
      </c>
      <c r="N210" s="57">
        <v>4</v>
      </c>
      <c r="O210" s="57">
        <v>2.5</v>
      </c>
      <c r="P210" s="23">
        <f t="shared" si="10"/>
        <v>150</v>
      </c>
      <c r="Q210" s="23">
        <f t="shared" si="11"/>
        <v>97.5</v>
      </c>
      <c r="R210" s="57"/>
      <c r="S210" s="57"/>
      <c r="T210" s="57">
        <f t="shared" si="9"/>
        <v>97.5</v>
      </c>
      <c r="U210" s="13">
        <v>25</v>
      </c>
      <c r="V210" s="56"/>
      <c r="W210" s="56" t="s">
        <v>463</v>
      </c>
    </row>
    <row r="211" s="44" customFormat="1" ht="26.25" customHeight="1" spans="1:23">
      <c r="A211" s="56" t="s">
        <v>3564</v>
      </c>
      <c r="B211" s="624" t="s">
        <v>3565</v>
      </c>
      <c r="C211" s="57">
        <v>15847562814</v>
      </c>
      <c r="D211" s="56"/>
      <c r="E211" s="56"/>
      <c r="F211" s="68">
        <v>15</v>
      </c>
      <c r="G211" s="57"/>
      <c r="H211" s="57"/>
      <c r="I211" s="57"/>
      <c r="J211" s="57"/>
      <c r="K211" s="57"/>
      <c r="L211" s="57"/>
      <c r="M211" s="57">
        <v>22</v>
      </c>
      <c r="N211" s="57">
        <v>4.5</v>
      </c>
      <c r="O211" s="57">
        <v>2.2</v>
      </c>
      <c r="P211" s="23">
        <f t="shared" si="10"/>
        <v>217.8</v>
      </c>
      <c r="Q211" s="23">
        <f t="shared" si="11"/>
        <v>141.57</v>
      </c>
      <c r="R211" s="57"/>
      <c r="S211" s="57"/>
      <c r="T211" s="57">
        <f t="shared" si="9"/>
        <v>141.57</v>
      </c>
      <c r="U211" s="13">
        <v>20</v>
      </c>
      <c r="V211" s="56"/>
      <c r="W211" s="56" t="s">
        <v>463</v>
      </c>
    </row>
    <row r="212" s="44" customFormat="1" ht="26.25" customHeight="1" spans="1:24">
      <c r="A212" s="56" t="s">
        <v>3566</v>
      </c>
      <c r="B212" s="624" t="s">
        <v>3567</v>
      </c>
      <c r="C212" s="57"/>
      <c r="D212" s="56"/>
      <c r="E212" s="56"/>
      <c r="F212" s="57">
        <v>18</v>
      </c>
      <c r="G212" s="57"/>
      <c r="H212" s="57"/>
      <c r="I212" s="57"/>
      <c r="J212" s="57"/>
      <c r="K212" s="57"/>
      <c r="L212" s="57"/>
      <c r="M212" s="57">
        <v>16</v>
      </c>
      <c r="N212" s="57">
        <v>4</v>
      </c>
      <c r="O212" s="57">
        <v>2.5</v>
      </c>
      <c r="P212" s="23">
        <f t="shared" si="10"/>
        <v>160</v>
      </c>
      <c r="Q212" s="23">
        <f t="shared" si="11"/>
        <v>104</v>
      </c>
      <c r="R212" s="57"/>
      <c r="S212" s="57"/>
      <c r="T212" s="57">
        <f t="shared" si="9"/>
        <v>104</v>
      </c>
      <c r="U212" s="13">
        <v>20</v>
      </c>
      <c r="V212" s="56"/>
      <c r="W212" s="56" t="s">
        <v>463</v>
      </c>
      <c r="X212" s="44" t="s">
        <v>3568</v>
      </c>
    </row>
    <row r="213" s="44" customFormat="1" ht="26.25" customHeight="1" spans="1:23">
      <c r="A213" s="56"/>
      <c r="B213" s="56"/>
      <c r="C213" s="57"/>
      <c r="D213" s="56"/>
      <c r="E213" s="56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23">
        <f t="shared" si="10"/>
        <v>0</v>
      </c>
      <c r="Q213" s="23">
        <f t="shared" si="11"/>
        <v>0</v>
      </c>
      <c r="R213" s="57"/>
      <c r="S213" s="57"/>
      <c r="T213" s="57"/>
      <c r="U213" s="13"/>
      <c r="V213" s="56"/>
      <c r="W213" s="56"/>
    </row>
    <row r="214" s="44" customFormat="1" ht="26.25" customHeight="1" spans="1:23">
      <c r="A214" s="56"/>
      <c r="B214" s="56"/>
      <c r="C214" s="57"/>
      <c r="D214" s="56"/>
      <c r="E214" s="56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23">
        <f t="shared" si="10"/>
        <v>0</v>
      </c>
      <c r="Q214" s="23">
        <f t="shared" si="11"/>
        <v>0</v>
      </c>
      <c r="R214" s="57"/>
      <c r="S214" s="57"/>
      <c r="T214" s="57"/>
      <c r="U214" s="57"/>
      <c r="V214" s="56"/>
      <c r="W214" s="56"/>
    </row>
    <row r="215" s="44" customFormat="1" ht="26.25" customHeight="1" spans="1:23">
      <c r="A215" s="56"/>
      <c r="B215" s="56"/>
      <c r="C215" s="57"/>
      <c r="D215" s="56"/>
      <c r="E215" s="56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23">
        <f t="shared" si="10"/>
        <v>0</v>
      </c>
      <c r="Q215" s="23">
        <f t="shared" si="11"/>
        <v>0</v>
      </c>
      <c r="R215" s="57"/>
      <c r="S215" s="57"/>
      <c r="T215" s="57"/>
      <c r="U215" s="57"/>
      <c r="V215" s="56"/>
      <c r="W215" s="56"/>
    </row>
    <row r="216" s="44" customFormat="1" ht="26.25" customHeight="1" spans="1:23">
      <c r="A216" s="56"/>
      <c r="B216" s="56"/>
      <c r="C216" s="57"/>
      <c r="D216" s="56"/>
      <c r="E216" s="56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23">
        <f t="shared" si="10"/>
        <v>0</v>
      </c>
      <c r="Q216" s="23">
        <f t="shared" si="11"/>
        <v>0</v>
      </c>
      <c r="R216" s="57"/>
      <c r="S216" s="57"/>
      <c r="T216" s="57"/>
      <c r="U216" s="57"/>
      <c r="V216" s="56"/>
      <c r="W216" s="56"/>
    </row>
    <row r="217" s="47" customFormat="1" ht="26.25" customHeight="1" spans="1:23">
      <c r="A217" s="69" t="s">
        <v>3569</v>
      </c>
      <c r="B217" s="70"/>
      <c r="C217" s="71"/>
      <c r="D217" s="72"/>
      <c r="E217" s="72"/>
      <c r="F217" s="73">
        <f>SUM(F7:F216)</f>
        <v>4715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57">
        <f>SUM(P7:P216)</f>
        <v>42212.768</v>
      </c>
      <c r="Q217" s="57">
        <f>SUM(Q7:Q216)</f>
        <v>27438.2992</v>
      </c>
      <c r="R217" s="73"/>
      <c r="S217" s="73"/>
      <c r="T217" s="57">
        <v>27438.56</v>
      </c>
      <c r="U217" s="73">
        <f>SUM(U7:U216)</f>
        <v>6526</v>
      </c>
      <c r="V217" s="72"/>
      <c r="W217" s="72"/>
    </row>
    <row r="218" s="44" customFormat="1" ht="21" customHeight="1" spans="1:15">
      <c r="A218" s="44" t="s">
        <v>166</v>
      </c>
      <c r="C218" s="48"/>
      <c r="M218" s="48"/>
      <c r="N218" s="48"/>
      <c r="O218" s="48"/>
    </row>
    <row r="219" s="44" customFormat="1" ht="32.25" customHeight="1" spans="1:15">
      <c r="A219" s="44" t="s">
        <v>116</v>
      </c>
      <c r="C219" s="48"/>
      <c r="K219" s="44" t="s">
        <v>117</v>
      </c>
      <c r="M219" s="48"/>
      <c r="N219" s="48"/>
      <c r="O219" s="48"/>
    </row>
  </sheetData>
  <mergeCells count="24">
    <mergeCell ref="A2:W2"/>
    <mergeCell ref="E4:I4"/>
    <mergeCell ref="J4:K4"/>
    <mergeCell ref="L4:T4"/>
    <mergeCell ref="U4:V4"/>
    <mergeCell ref="M5:Q5"/>
    <mergeCell ref="R5:S5"/>
    <mergeCell ref="A217:C217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dataValidations count="1">
    <dataValidation allowBlank="1" showInputMessage="1" showErrorMessage="1" promptTitle="备注" prompt="填写收储企业类型为其它草畜种时，请在备注中注明具体养殖畜种" sqref="R6:S6"/>
  </dataValidation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zoomScale="85" zoomScaleNormal="85" topLeftCell="A51" workbookViewId="0">
      <selection activeCell="P62" sqref="P62:Q62"/>
    </sheetView>
  </sheetViews>
  <sheetFormatPr defaultColWidth="9" defaultRowHeight="13.5"/>
  <cols>
    <col min="1" max="1" width="15.3333333333333" customWidth="1"/>
    <col min="2" max="2" width="20.6333333333333" customWidth="1"/>
    <col min="3" max="3" width="18.5583333333333" customWidth="1"/>
    <col min="4" max="15" width="5.25833333333333" customWidth="1"/>
    <col min="16" max="16" width="6.40833333333333" customWidth="1"/>
    <col min="17" max="17" width="5.61666666666667" customWidth="1"/>
    <col min="18" max="18" width="5.25833333333333" customWidth="1"/>
    <col min="19" max="19" width="6.125" customWidth="1"/>
    <col min="20" max="22" width="5.25833333333333" customWidth="1"/>
    <col min="23" max="23" width="8" customWidth="1"/>
  </cols>
  <sheetData>
    <row r="1" ht="15.75" customHeight="1" spans="1:1">
      <c r="A1" t="s">
        <v>77</v>
      </c>
    </row>
    <row r="2" ht="22.5" spans="1:23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4.95" customHeight="1" spans="1:22">
      <c r="A3" s="3" t="s">
        <v>79</v>
      </c>
      <c r="B3" s="3"/>
      <c r="C3" s="4"/>
      <c r="D3" s="5"/>
      <c r="E3" s="5"/>
      <c r="F3" s="3" t="s">
        <v>3570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27" customFormat="1" ht="21" customHeight="1" spans="1:23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/>
      <c r="I4" s="6"/>
      <c r="J4" s="6" t="s">
        <v>85</v>
      </c>
      <c r="K4" s="6"/>
      <c r="L4" s="21" t="s">
        <v>8</v>
      </c>
      <c r="M4" s="22"/>
      <c r="N4" s="22"/>
      <c r="O4" s="22"/>
      <c r="P4" s="22"/>
      <c r="Q4" s="22"/>
      <c r="R4" s="22"/>
      <c r="S4" s="22"/>
      <c r="T4" s="24"/>
      <c r="U4" s="25" t="s">
        <v>9</v>
      </c>
      <c r="V4" s="25"/>
      <c r="W4" s="25" t="s">
        <v>86</v>
      </c>
    </row>
    <row r="5" s="27" customFormat="1" ht="21" customHeight="1" spans="1:23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8" t="s">
        <v>90</v>
      </c>
      <c r="I5" s="8" t="s">
        <v>91</v>
      </c>
      <c r="J5" s="6" t="s">
        <v>92</v>
      </c>
      <c r="K5" s="6" t="s">
        <v>93</v>
      </c>
      <c r="L5" s="6" t="s">
        <v>15</v>
      </c>
      <c r="M5" s="6" t="s">
        <v>94</v>
      </c>
      <c r="N5" s="6"/>
      <c r="O5" s="6"/>
      <c r="P5" s="6"/>
      <c r="Q5" s="6"/>
      <c r="R5" s="8" t="s">
        <v>95</v>
      </c>
      <c r="S5" s="8"/>
      <c r="T5" s="8" t="s">
        <v>18</v>
      </c>
      <c r="U5" s="8" t="s">
        <v>19</v>
      </c>
      <c r="V5" s="8" t="s">
        <v>20</v>
      </c>
      <c r="W5" s="25"/>
    </row>
    <row r="6" s="27" customFormat="1" ht="53.25" customHeight="1" spans="1:23">
      <c r="A6" s="6"/>
      <c r="B6" s="10"/>
      <c r="C6" s="6"/>
      <c r="D6" s="8"/>
      <c r="E6" s="8"/>
      <c r="F6" s="8"/>
      <c r="G6" s="8"/>
      <c r="H6" s="8"/>
      <c r="I6" s="8"/>
      <c r="J6" s="6"/>
      <c r="K6" s="6"/>
      <c r="L6" s="6"/>
      <c r="M6" s="8" t="s">
        <v>96</v>
      </c>
      <c r="N6" s="8" t="s">
        <v>97</v>
      </c>
      <c r="O6" s="8" t="s">
        <v>98</v>
      </c>
      <c r="P6" s="8" t="s">
        <v>99</v>
      </c>
      <c r="Q6" s="8" t="s">
        <v>100</v>
      </c>
      <c r="R6" s="8" t="s">
        <v>101</v>
      </c>
      <c r="S6" s="8" t="s">
        <v>100</v>
      </c>
      <c r="T6" s="8"/>
      <c r="U6" s="8"/>
      <c r="V6" s="8"/>
      <c r="W6" s="25"/>
    </row>
    <row r="7" customFormat="1" ht="26.25" customHeight="1" spans="1:23">
      <c r="A7" s="29" t="s">
        <v>2114</v>
      </c>
      <c r="B7" s="627" t="s">
        <v>3571</v>
      </c>
      <c r="C7" s="29">
        <v>13948545426</v>
      </c>
      <c r="D7" s="29" t="s">
        <v>140</v>
      </c>
      <c r="E7" s="29"/>
      <c r="F7" s="29">
        <v>45</v>
      </c>
      <c r="G7" s="29"/>
      <c r="H7" s="29"/>
      <c r="I7" s="29"/>
      <c r="J7" s="29"/>
      <c r="K7" s="29"/>
      <c r="L7" s="29"/>
      <c r="M7" s="29">
        <v>13</v>
      </c>
      <c r="N7" s="29">
        <v>3.5</v>
      </c>
      <c r="O7" s="29">
        <v>2</v>
      </c>
      <c r="P7" s="23">
        <f>M7*N7*O7</f>
        <v>91</v>
      </c>
      <c r="Q7" s="23">
        <f>P7*0.65</f>
        <v>59.15</v>
      </c>
      <c r="R7" s="29"/>
      <c r="S7" s="29"/>
      <c r="T7" s="29">
        <f t="shared" ref="T7:T63" si="0">Q7+S7</f>
        <v>59.15</v>
      </c>
      <c r="U7" s="29">
        <v>20</v>
      </c>
      <c r="V7" s="29"/>
      <c r="W7" s="29" t="s">
        <v>442</v>
      </c>
    </row>
    <row r="8" customFormat="1" ht="26.25" customHeight="1" spans="1:23">
      <c r="A8" s="29" t="s">
        <v>3572</v>
      </c>
      <c r="B8" s="627" t="s">
        <v>3573</v>
      </c>
      <c r="C8" s="29">
        <v>15114778151</v>
      </c>
      <c r="D8" s="29" t="s">
        <v>140</v>
      </c>
      <c r="E8" s="29"/>
      <c r="F8" s="29">
        <v>39</v>
      </c>
      <c r="G8" s="29"/>
      <c r="H8" s="29"/>
      <c r="I8" s="29"/>
      <c r="J8" s="29"/>
      <c r="K8" s="29"/>
      <c r="L8" s="29"/>
      <c r="M8" s="29">
        <v>18</v>
      </c>
      <c r="N8" s="29">
        <v>4</v>
      </c>
      <c r="O8" s="29">
        <v>2</v>
      </c>
      <c r="P8" s="23">
        <f t="shared" ref="P8:P39" si="1">M8*N8*O8</f>
        <v>144</v>
      </c>
      <c r="Q8" s="23">
        <f t="shared" ref="Q8:Q39" si="2">P8*0.65</f>
        <v>93.6</v>
      </c>
      <c r="R8" s="29"/>
      <c r="S8" s="29"/>
      <c r="T8" s="29">
        <f t="shared" si="0"/>
        <v>93.6</v>
      </c>
      <c r="U8" s="29">
        <v>35</v>
      </c>
      <c r="V8" s="29"/>
      <c r="W8" s="29" t="s">
        <v>442</v>
      </c>
    </row>
    <row r="9" customFormat="1" ht="26.25" customHeight="1" spans="1:23">
      <c r="A9" s="29" t="s">
        <v>3574</v>
      </c>
      <c r="B9" s="627" t="s">
        <v>3575</v>
      </c>
      <c r="C9" s="29">
        <v>15947254044</v>
      </c>
      <c r="D9" s="29" t="s">
        <v>140</v>
      </c>
      <c r="E9" s="29"/>
      <c r="F9" s="29">
        <v>24</v>
      </c>
      <c r="G9" s="29"/>
      <c r="H9" s="29"/>
      <c r="I9" s="29"/>
      <c r="J9" s="29"/>
      <c r="K9" s="29"/>
      <c r="L9" s="29"/>
      <c r="M9" s="29">
        <v>15</v>
      </c>
      <c r="N9" s="29">
        <v>4</v>
      </c>
      <c r="O9" s="29">
        <v>2</v>
      </c>
      <c r="P9" s="23">
        <f t="shared" si="1"/>
        <v>120</v>
      </c>
      <c r="Q9" s="23">
        <f t="shared" si="2"/>
        <v>78</v>
      </c>
      <c r="R9" s="29"/>
      <c r="S9" s="29"/>
      <c r="T9" s="29">
        <f t="shared" si="0"/>
        <v>78</v>
      </c>
      <c r="U9" s="29">
        <v>30</v>
      </c>
      <c r="V9" s="29"/>
      <c r="W9" s="29" t="s">
        <v>442</v>
      </c>
    </row>
    <row r="10" customFormat="1" ht="26.25" customHeight="1" spans="1:23">
      <c r="A10" s="29" t="s">
        <v>3576</v>
      </c>
      <c r="B10" s="627" t="s">
        <v>3577</v>
      </c>
      <c r="C10" s="29">
        <v>14747500567</v>
      </c>
      <c r="D10" s="29" t="s">
        <v>140</v>
      </c>
      <c r="E10" s="29"/>
      <c r="F10" s="29">
        <v>42</v>
      </c>
      <c r="G10" s="29"/>
      <c r="H10" s="29"/>
      <c r="I10" s="29"/>
      <c r="J10" s="29"/>
      <c r="K10" s="29"/>
      <c r="L10" s="29"/>
      <c r="M10" s="29">
        <v>15</v>
      </c>
      <c r="N10" s="29">
        <v>4</v>
      </c>
      <c r="O10" s="29">
        <v>2</v>
      </c>
      <c r="P10" s="23">
        <f t="shared" si="1"/>
        <v>120</v>
      </c>
      <c r="Q10" s="23">
        <f t="shared" si="2"/>
        <v>78</v>
      </c>
      <c r="R10" s="29"/>
      <c r="S10" s="29"/>
      <c r="T10" s="29">
        <f t="shared" si="0"/>
        <v>78</v>
      </c>
      <c r="U10" s="29">
        <v>30</v>
      </c>
      <c r="V10" s="29"/>
      <c r="W10" s="29" t="s">
        <v>442</v>
      </c>
    </row>
    <row r="11" customFormat="1" ht="26.25" customHeight="1" spans="1:23">
      <c r="A11" s="29" t="s">
        <v>3578</v>
      </c>
      <c r="B11" s="627" t="s">
        <v>3579</v>
      </c>
      <c r="C11" s="29">
        <v>15750511517</v>
      </c>
      <c r="D11" s="29" t="s">
        <v>140</v>
      </c>
      <c r="E11" s="29"/>
      <c r="F11" s="29">
        <v>55</v>
      </c>
      <c r="G11" s="29"/>
      <c r="H11" s="29"/>
      <c r="I11" s="29"/>
      <c r="J11" s="29"/>
      <c r="K11" s="29"/>
      <c r="L11" s="29"/>
      <c r="M11" s="29">
        <v>23</v>
      </c>
      <c r="N11" s="29">
        <v>3.7</v>
      </c>
      <c r="O11" s="29">
        <v>3.3</v>
      </c>
      <c r="P11" s="23">
        <f t="shared" si="1"/>
        <v>280.83</v>
      </c>
      <c r="Q11" s="23">
        <f t="shared" si="2"/>
        <v>182.5395</v>
      </c>
      <c r="R11" s="29"/>
      <c r="S11" s="29"/>
      <c r="T11" s="29">
        <f t="shared" si="0"/>
        <v>182.5395</v>
      </c>
      <c r="U11" s="29">
        <v>80</v>
      </c>
      <c r="V11" s="29"/>
      <c r="W11" s="29" t="s">
        <v>442</v>
      </c>
    </row>
    <row r="12" ht="26.25" customHeight="1" spans="1:23">
      <c r="A12" s="29" t="s">
        <v>3580</v>
      </c>
      <c r="B12" s="627" t="s">
        <v>3581</v>
      </c>
      <c r="C12" s="29">
        <v>13848551179</v>
      </c>
      <c r="D12" s="29" t="s">
        <v>140</v>
      </c>
      <c r="E12" s="29"/>
      <c r="F12" s="29">
        <v>40</v>
      </c>
      <c r="G12" s="29"/>
      <c r="H12" s="29"/>
      <c r="I12" s="29"/>
      <c r="J12" s="29"/>
      <c r="K12" s="29"/>
      <c r="L12" s="29"/>
      <c r="M12" s="29">
        <v>14.5</v>
      </c>
      <c r="N12" s="29">
        <v>3.8</v>
      </c>
      <c r="O12" s="29">
        <v>3.3</v>
      </c>
      <c r="P12" s="23">
        <f t="shared" si="1"/>
        <v>181.83</v>
      </c>
      <c r="Q12" s="23">
        <f t="shared" si="2"/>
        <v>118.1895</v>
      </c>
      <c r="R12" s="29"/>
      <c r="S12" s="29"/>
      <c r="T12" s="29">
        <f t="shared" si="0"/>
        <v>118.1895</v>
      </c>
      <c r="U12" s="29">
        <v>30</v>
      </c>
      <c r="V12" s="29"/>
      <c r="W12" s="29" t="s">
        <v>442</v>
      </c>
    </row>
    <row r="13" ht="26.25" customHeight="1" spans="1:23">
      <c r="A13" s="29" t="s">
        <v>3582</v>
      </c>
      <c r="B13" s="627" t="s">
        <v>3583</v>
      </c>
      <c r="C13" s="29">
        <v>13948149250</v>
      </c>
      <c r="D13" s="29" t="s">
        <v>700</v>
      </c>
      <c r="E13" s="29"/>
      <c r="F13" s="29">
        <v>18</v>
      </c>
      <c r="G13" s="29"/>
      <c r="H13" s="29"/>
      <c r="I13" s="29"/>
      <c r="J13" s="29"/>
      <c r="K13" s="29"/>
      <c r="L13" s="29"/>
      <c r="M13" s="29">
        <v>14</v>
      </c>
      <c r="N13" s="29">
        <v>3</v>
      </c>
      <c r="O13" s="29">
        <v>3.3</v>
      </c>
      <c r="P13" s="23">
        <f t="shared" si="1"/>
        <v>138.6</v>
      </c>
      <c r="Q13" s="23">
        <f t="shared" si="2"/>
        <v>90.09</v>
      </c>
      <c r="R13" s="29"/>
      <c r="S13" s="29"/>
      <c r="T13" s="29">
        <f t="shared" si="0"/>
        <v>90.09</v>
      </c>
      <c r="U13" s="29">
        <v>20</v>
      </c>
      <c r="V13" s="29"/>
      <c r="W13" s="29" t="s">
        <v>442</v>
      </c>
    </row>
    <row r="14" ht="26.25" customHeight="1" spans="1:23">
      <c r="A14" s="30" t="s">
        <v>3584</v>
      </c>
      <c r="B14" s="628" t="s">
        <v>3585</v>
      </c>
      <c r="C14" s="30">
        <v>17648153484</v>
      </c>
      <c r="D14" s="29" t="s">
        <v>140</v>
      </c>
      <c r="E14" s="29"/>
      <c r="F14" s="29">
        <v>24</v>
      </c>
      <c r="G14" s="29">
        <v>23</v>
      </c>
      <c r="H14" s="29"/>
      <c r="I14" s="29"/>
      <c r="J14" s="29"/>
      <c r="K14" s="29"/>
      <c r="L14" s="29"/>
      <c r="M14" s="29">
        <v>10</v>
      </c>
      <c r="N14" s="29">
        <v>5</v>
      </c>
      <c r="O14" s="29">
        <v>3.3</v>
      </c>
      <c r="P14" s="23">
        <f t="shared" si="1"/>
        <v>165</v>
      </c>
      <c r="Q14" s="23">
        <f t="shared" si="2"/>
        <v>107.25</v>
      </c>
      <c r="R14" s="29"/>
      <c r="S14" s="29"/>
      <c r="T14" s="29">
        <f t="shared" si="0"/>
        <v>107.25</v>
      </c>
      <c r="U14" s="29">
        <v>30</v>
      </c>
      <c r="V14" s="29"/>
      <c r="W14" s="29" t="s">
        <v>442</v>
      </c>
    </row>
    <row r="15" ht="26.25" customHeight="1" spans="1:23">
      <c r="A15" s="29" t="s">
        <v>3586</v>
      </c>
      <c r="B15" s="627" t="s">
        <v>3587</v>
      </c>
      <c r="C15" s="29">
        <v>15848532972</v>
      </c>
      <c r="D15" s="29" t="s">
        <v>140</v>
      </c>
      <c r="E15" s="29"/>
      <c r="F15" s="29">
        <v>28</v>
      </c>
      <c r="G15" s="29"/>
      <c r="H15" s="29"/>
      <c r="I15" s="29"/>
      <c r="J15" s="29"/>
      <c r="K15" s="29"/>
      <c r="L15" s="29"/>
      <c r="M15" s="29">
        <v>12</v>
      </c>
      <c r="N15" s="29">
        <v>2.8</v>
      </c>
      <c r="O15" s="29">
        <v>3.3</v>
      </c>
      <c r="P15" s="23">
        <f t="shared" si="1"/>
        <v>110.88</v>
      </c>
      <c r="Q15" s="23">
        <f t="shared" si="2"/>
        <v>72.072</v>
      </c>
      <c r="R15" s="29"/>
      <c r="S15" s="29"/>
      <c r="T15" s="29">
        <f t="shared" si="0"/>
        <v>72.072</v>
      </c>
      <c r="U15" s="29">
        <v>20</v>
      </c>
      <c r="V15" s="29"/>
      <c r="W15" s="29" t="s">
        <v>442</v>
      </c>
    </row>
    <row r="16" ht="26.25" customHeight="1" spans="1:23">
      <c r="A16" s="32" t="s">
        <v>3588</v>
      </c>
      <c r="B16" s="33" t="s">
        <v>3589</v>
      </c>
      <c r="C16" s="33">
        <v>13848852373</v>
      </c>
      <c r="D16" s="29" t="s">
        <v>140</v>
      </c>
      <c r="E16" s="29"/>
      <c r="F16" s="29">
        <v>45</v>
      </c>
      <c r="G16" s="29"/>
      <c r="H16" s="29"/>
      <c r="I16" s="29"/>
      <c r="J16" s="29"/>
      <c r="K16" s="29"/>
      <c r="L16" s="29"/>
      <c r="M16" s="29">
        <v>10</v>
      </c>
      <c r="N16" s="29">
        <v>5.2</v>
      </c>
      <c r="O16" s="29">
        <v>3.3</v>
      </c>
      <c r="P16" s="23">
        <f t="shared" si="1"/>
        <v>171.6</v>
      </c>
      <c r="Q16" s="23">
        <f t="shared" si="2"/>
        <v>111.54</v>
      </c>
      <c r="R16" s="29"/>
      <c r="S16" s="29"/>
      <c r="T16" s="29">
        <f t="shared" si="0"/>
        <v>111.54</v>
      </c>
      <c r="U16" s="29">
        <v>30</v>
      </c>
      <c r="V16" s="29"/>
      <c r="W16" s="29" t="s">
        <v>442</v>
      </c>
    </row>
    <row r="17" s="28" customFormat="1" ht="26.25" customHeight="1" spans="1:23">
      <c r="A17" s="30" t="s">
        <v>3590</v>
      </c>
      <c r="B17" s="628" t="s">
        <v>3591</v>
      </c>
      <c r="C17" s="30">
        <v>13948548774</v>
      </c>
      <c r="D17" s="29" t="s">
        <v>140</v>
      </c>
      <c r="E17" s="34"/>
      <c r="F17" s="34">
        <v>39</v>
      </c>
      <c r="G17" s="34"/>
      <c r="H17" s="34"/>
      <c r="I17" s="34"/>
      <c r="J17" s="34"/>
      <c r="K17" s="34"/>
      <c r="L17" s="34"/>
      <c r="M17" s="34">
        <v>13</v>
      </c>
      <c r="N17" s="34">
        <v>4.5</v>
      </c>
      <c r="O17" s="34">
        <v>2</v>
      </c>
      <c r="P17" s="23">
        <f t="shared" si="1"/>
        <v>117</v>
      </c>
      <c r="Q17" s="23">
        <f t="shared" si="2"/>
        <v>76.05</v>
      </c>
      <c r="R17" s="34"/>
      <c r="S17" s="34"/>
      <c r="T17" s="29">
        <f t="shared" si="0"/>
        <v>76.05</v>
      </c>
      <c r="U17" s="34">
        <v>20</v>
      </c>
      <c r="V17" s="34"/>
      <c r="W17" s="29" t="s">
        <v>442</v>
      </c>
    </row>
    <row r="18" s="28" customFormat="1" ht="26.25" customHeight="1" spans="1:23">
      <c r="A18" s="34" t="s">
        <v>3592</v>
      </c>
      <c r="B18" s="29" t="s">
        <v>3593</v>
      </c>
      <c r="C18" s="29">
        <v>13948758879</v>
      </c>
      <c r="D18" s="29" t="s">
        <v>140</v>
      </c>
      <c r="E18" s="34"/>
      <c r="F18" s="34">
        <v>108</v>
      </c>
      <c r="G18" s="34">
        <v>65</v>
      </c>
      <c r="H18" s="34"/>
      <c r="I18" s="34"/>
      <c r="J18" s="34"/>
      <c r="K18" s="34"/>
      <c r="L18" s="34"/>
      <c r="M18" s="34">
        <v>18</v>
      </c>
      <c r="N18" s="34">
        <v>3.1</v>
      </c>
      <c r="O18" s="34">
        <v>3.3</v>
      </c>
      <c r="P18" s="23">
        <f t="shared" si="1"/>
        <v>184.14</v>
      </c>
      <c r="Q18" s="23">
        <f t="shared" si="2"/>
        <v>119.691</v>
      </c>
      <c r="R18" s="34"/>
      <c r="S18" s="34"/>
      <c r="T18" s="29">
        <f t="shared" si="0"/>
        <v>119.691</v>
      </c>
      <c r="U18" s="34">
        <v>30</v>
      </c>
      <c r="V18" s="34"/>
      <c r="W18" s="29" t="s">
        <v>442</v>
      </c>
    </row>
    <row r="19" s="28" customFormat="1" ht="26.25" customHeight="1" spans="1:23">
      <c r="A19" s="34" t="s">
        <v>3594</v>
      </c>
      <c r="B19" s="29" t="s">
        <v>3593</v>
      </c>
      <c r="C19" s="29">
        <v>13948758879</v>
      </c>
      <c r="D19" s="29"/>
      <c r="E19" s="34"/>
      <c r="F19" s="34"/>
      <c r="G19" s="34"/>
      <c r="H19" s="34"/>
      <c r="I19" s="34"/>
      <c r="J19" s="34"/>
      <c r="K19" s="34"/>
      <c r="L19" s="34"/>
      <c r="M19" s="34">
        <v>10</v>
      </c>
      <c r="N19" s="34">
        <v>3</v>
      </c>
      <c r="O19" s="34">
        <v>2</v>
      </c>
      <c r="P19" s="23">
        <f t="shared" si="1"/>
        <v>60</v>
      </c>
      <c r="Q19" s="23">
        <f t="shared" si="2"/>
        <v>39</v>
      </c>
      <c r="R19" s="34"/>
      <c r="S19" s="34"/>
      <c r="T19" s="29">
        <f t="shared" si="0"/>
        <v>39</v>
      </c>
      <c r="U19" s="34">
        <v>20</v>
      </c>
      <c r="V19" s="34"/>
      <c r="W19" s="29" t="s">
        <v>442</v>
      </c>
    </row>
    <row r="20" s="28" customFormat="1" ht="26.25" customHeight="1" spans="1:23">
      <c r="A20" s="34" t="s">
        <v>3595</v>
      </c>
      <c r="B20" s="29" t="s">
        <v>3593</v>
      </c>
      <c r="C20" s="29">
        <v>13948758879</v>
      </c>
      <c r="D20" s="29"/>
      <c r="E20" s="34"/>
      <c r="F20" s="34"/>
      <c r="G20" s="34"/>
      <c r="H20" s="34"/>
      <c r="I20" s="34"/>
      <c r="J20" s="34"/>
      <c r="K20" s="34"/>
      <c r="L20" s="34"/>
      <c r="M20" s="34">
        <v>12</v>
      </c>
      <c r="N20" s="34">
        <v>2.5</v>
      </c>
      <c r="O20" s="34">
        <v>2</v>
      </c>
      <c r="P20" s="23">
        <f t="shared" si="1"/>
        <v>60</v>
      </c>
      <c r="Q20" s="23">
        <f t="shared" si="2"/>
        <v>39</v>
      </c>
      <c r="R20" s="34"/>
      <c r="S20" s="34"/>
      <c r="T20" s="29">
        <f t="shared" si="0"/>
        <v>39</v>
      </c>
      <c r="U20" s="34">
        <v>20</v>
      </c>
      <c r="V20" s="34"/>
      <c r="W20" s="29" t="s">
        <v>442</v>
      </c>
    </row>
    <row r="21" s="28" customFormat="1" ht="26.25" customHeight="1" spans="1:23">
      <c r="A21" s="34" t="s">
        <v>3596</v>
      </c>
      <c r="B21" s="611" t="s">
        <v>3597</v>
      </c>
      <c r="C21" s="34">
        <v>15114799220</v>
      </c>
      <c r="D21" s="29" t="s">
        <v>140</v>
      </c>
      <c r="E21" s="34"/>
      <c r="F21" s="34">
        <v>19</v>
      </c>
      <c r="G21" s="34"/>
      <c r="H21" s="34"/>
      <c r="I21" s="34"/>
      <c r="J21" s="34"/>
      <c r="K21" s="34"/>
      <c r="L21" s="34"/>
      <c r="M21" s="34">
        <v>13</v>
      </c>
      <c r="N21" s="34">
        <v>4.5</v>
      </c>
      <c r="O21" s="34">
        <v>2</v>
      </c>
      <c r="P21" s="23">
        <f t="shared" si="1"/>
        <v>117</v>
      </c>
      <c r="Q21" s="23">
        <f t="shared" si="2"/>
        <v>76.05</v>
      </c>
      <c r="R21" s="34"/>
      <c r="S21" s="34"/>
      <c r="T21" s="29">
        <f t="shared" si="0"/>
        <v>76.05</v>
      </c>
      <c r="U21" s="34">
        <v>30</v>
      </c>
      <c r="V21" s="34"/>
      <c r="W21" s="29" t="s">
        <v>442</v>
      </c>
    </row>
    <row r="22" s="28" customFormat="1" ht="26.25" customHeight="1" spans="1:23">
      <c r="A22" s="34" t="s">
        <v>3598</v>
      </c>
      <c r="B22" s="611" t="s">
        <v>3599</v>
      </c>
      <c r="C22" s="30">
        <v>18747396780</v>
      </c>
      <c r="D22" s="29" t="s">
        <v>140</v>
      </c>
      <c r="E22" s="34"/>
      <c r="F22" s="34">
        <v>32</v>
      </c>
      <c r="G22" s="34"/>
      <c r="H22" s="34"/>
      <c r="I22" s="34"/>
      <c r="J22" s="34"/>
      <c r="K22" s="34"/>
      <c r="L22" s="34"/>
      <c r="M22" s="34">
        <v>12</v>
      </c>
      <c r="N22" s="34">
        <v>3.7</v>
      </c>
      <c r="O22" s="34">
        <v>3.3</v>
      </c>
      <c r="P22" s="23">
        <f t="shared" si="1"/>
        <v>146.52</v>
      </c>
      <c r="Q22" s="23">
        <f t="shared" si="2"/>
        <v>95.238</v>
      </c>
      <c r="R22" s="34"/>
      <c r="S22" s="34"/>
      <c r="T22" s="29">
        <f t="shared" si="0"/>
        <v>95.238</v>
      </c>
      <c r="U22" s="34">
        <v>30</v>
      </c>
      <c r="V22" s="34"/>
      <c r="W22" s="29" t="s">
        <v>442</v>
      </c>
    </row>
    <row r="23" s="28" customFormat="1" ht="26.25" customHeight="1" spans="1:23">
      <c r="A23" s="34" t="s">
        <v>3600</v>
      </c>
      <c r="B23" s="628" t="s">
        <v>3601</v>
      </c>
      <c r="C23" s="30">
        <v>13948544310</v>
      </c>
      <c r="D23" s="29" t="s">
        <v>140</v>
      </c>
      <c r="E23" s="34"/>
      <c r="F23" s="34">
        <v>39</v>
      </c>
      <c r="G23" s="34"/>
      <c r="H23" s="34"/>
      <c r="I23" s="34"/>
      <c r="J23" s="34"/>
      <c r="K23" s="34"/>
      <c r="L23" s="34"/>
      <c r="M23" s="34">
        <v>19</v>
      </c>
      <c r="N23" s="34">
        <v>4.1</v>
      </c>
      <c r="O23" s="34">
        <v>3.3</v>
      </c>
      <c r="P23" s="23">
        <f t="shared" si="1"/>
        <v>257.07</v>
      </c>
      <c r="Q23" s="23">
        <f t="shared" si="2"/>
        <v>167.0955</v>
      </c>
      <c r="R23" s="34"/>
      <c r="S23" s="34"/>
      <c r="T23" s="29">
        <f t="shared" si="0"/>
        <v>167.0955</v>
      </c>
      <c r="U23" s="34">
        <v>40</v>
      </c>
      <c r="V23" s="34"/>
      <c r="W23" s="29" t="s">
        <v>442</v>
      </c>
    </row>
    <row r="24" s="28" customFormat="1" ht="26.25" customHeight="1" spans="1:23">
      <c r="A24" s="34" t="s">
        <v>3602</v>
      </c>
      <c r="B24" s="611" t="s">
        <v>3603</v>
      </c>
      <c r="C24" s="34">
        <v>13848657950</v>
      </c>
      <c r="D24" s="29" t="s">
        <v>140</v>
      </c>
      <c r="E24" s="34"/>
      <c r="F24" s="34">
        <v>27</v>
      </c>
      <c r="G24" s="34"/>
      <c r="H24" s="34"/>
      <c r="I24" s="34"/>
      <c r="J24" s="34"/>
      <c r="K24" s="34"/>
      <c r="L24" s="34"/>
      <c r="M24" s="34">
        <v>12.6</v>
      </c>
      <c r="N24" s="34">
        <v>3.2</v>
      </c>
      <c r="O24" s="34">
        <v>3.3</v>
      </c>
      <c r="P24" s="23">
        <f t="shared" si="1"/>
        <v>133.056</v>
      </c>
      <c r="Q24" s="23">
        <f t="shared" si="2"/>
        <v>86.4864</v>
      </c>
      <c r="R24" s="34"/>
      <c r="S24" s="34"/>
      <c r="T24" s="29">
        <f t="shared" si="0"/>
        <v>86.4864</v>
      </c>
      <c r="U24" s="34">
        <v>25</v>
      </c>
      <c r="V24" s="34"/>
      <c r="W24" s="29" t="s">
        <v>442</v>
      </c>
    </row>
    <row r="25" s="28" customFormat="1" ht="26.25" customHeight="1" spans="1:23">
      <c r="A25" s="34" t="s">
        <v>3604</v>
      </c>
      <c r="B25" s="611" t="s">
        <v>3603</v>
      </c>
      <c r="C25" s="34">
        <v>13848657950</v>
      </c>
      <c r="D25" s="29" t="s">
        <v>140</v>
      </c>
      <c r="E25" s="34"/>
      <c r="F25" s="34"/>
      <c r="G25" s="34"/>
      <c r="H25" s="34"/>
      <c r="I25" s="34"/>
      <c r="J25" s="34"/>
      <c r="K25" s="34"/>
      <c r="L25" s="34"/>
      <c r="M25" s="34">
        <v>11.5</v>
      </c>
      <c r="N25" s="34">
        <v>2.2</v>
      </c>
      <c r="O25" s="34">
        <v>3.3</v>
      </c>
      <c r="P25" s="23">
        <f t="shared" si="1"/>
        <v>83.49</v>
      </c>
      <c r="Q25" s="23">
        <f t="shared" si="2"/>
        <v>54.2685</v>
      </c>
      <c r="R25" s="34"/>
      <c r="S25" s="34"/>
      <c r="T25" s="29">
        <f t="shared" si="0"/>
        <v>54.2685</v>
      </c>
      <c r="U25" s="34">
        <v>15</v>
      </c>
      <c r="V25" s="34"/>
      <c r="W25" s="29" t="s">
        <v>442</v>
      </c>
    </row>
    <row r="26" s="28" customFormat="1" ht="26.25" customHeight="1" spans="1:23">
      <c r="A26" s="34" t="s">
        <v>3605</v>
      </c>
      <c r="B26" s="611" t="s">
        <v>3606</v>
      </c>
      <c r="C26" s="34">
        <v>13847592494</v>
      </c>
      <c r="D26" s="29" t="s">
        <v>140</v>
      </c>
      <c r="E26" s="34"/>
      <c r="F26" s="34">
        <v>38</v>
      </c>
      <c r="G26" s="34"/>
      <c r="H26" s="34"/>
      <c r="I26" s="34"/>
      <c r="J26" s="34"/>
      <c r="K26" s="34"/>
      <c r="L26" s="34"/>
      <c r="M26" s="34">
        <v>15</v>
      </c>
      <c r="N26" s="34">
        <v>3.5</v>
      </c>
      <c r="O26" s="34">
        <v>3.3</v>
      </c>
      <c r="P26" s="23">
        <f t="shared" si="1"/>
        <v>173.25</v>
      </c>
      <c r="Q26" s="23">
        <f t="shared" si="2"/>
        <v>112.6125</v>
      </c>
      <c r="R26" s="34"/>
      <c r="S26" s="34"/>
      <c r="T26" s="29">
        <f t="shared" si="0"/>
        <v>112.6125</v>
      </c>
      <c r="U26" s="34">
        <v>30</v>
      </c>
      <c r="V26" s="34"/>
      <c r="W26" s="29" t="s">
        <v>442</v>
      </c>
    </row>
    <row r="27" s="28" customFormat="1" ht="26.25" customHeight="1" spans="1:23">
      <c r="A27" s="34" t="s">
        <v>3607</v>
      </c>
      <c r="B27" s="611" t="s">
        <v>3606</v>
      </c>
      <c r="C27" s="34">
        <v>13847592494</v>
      </c>
      <c r="D27" s="29" t="s">
        <v>140</v>
      </c>
      <c r="E27" s="34"/>
      <c r="F27" s="34"/>
      <c r="G27" s="34"/>
      <c r="H27" s="34"/>
      <c r="I27" s="34"/>
      <c r="J27" s="34"/>
      <c r="K27" s="34"/>
      <c r="L27" s="34"/>
      <c r="M27" s="34">
        <v>15</v>
      </c>
      <c r="N27" s="34">
        <v>2.5</v>
      </c>
      <c r="O27" s="34">
        <v>3.3</v>
      </c>
      <c r="P27" s="23">
        <f t="shared" si="1"/>
        <v>123.75</v>
      </c>
      <c r="Q27" s="23">
        <f t="shared" si="2"/>
        <v>80.4375</v>
      </c>
      <c r="R27" s="34"/>
      <c r="S27" s="34"/>
      <c r="T27" s="29">
        <f t="shared" si="0"/>
        <v>80.4375</v>
      </c>
      <c r="U27" s="34">
        <v>20</v>
      </c>
      <c r="V27" s="34"/>
      <c r="W27" s="29" t="s">
        <v>442</v>
      </c>
    </row>
    <row r="28" s="28" customFormat="1" ht="26.25" customHeight="1" spans="1:23">
      <c r="A28" s="30" t="s">
        <v>3608</v>
      </c>
      <c r="B28" s="612" t="s">
        <v>3609</v>
      </c>
      <c r="C28" s="30">
        <v>15004914647</v>
      </c>
      <c r="D28" s="29" t="s">
        <v>140</v>
      </c>
      <c r="E28" s="34"/>
      <c r="F28" s="34">
        <v>43</v>
      </c>
      <c r="G28" s="34"/>
      <c r="H28" s="34"/>
      <c r="I28" s="34"/>
      <c r="J28" s="34"/>
      <c r="K28" s="34"/>
      <c r="L28" s="34"/>
      <c r="M28" s="34">
        <v>15</v>
      </c>
      <c r="N28" s="34">
        <v>3</v>
      </c>
      <c r="O28" s="34">
        <v>2</v>
      </c>
      <c r="P28" s="23">
        <f t="shared" si="1"/>
        <v>90</v>
      </c>
      <c r="Q28" s="23">
        <f t="shared" si="2"/>
        <v>58.5</v>
      </c>
      <c r="R28" s="34"/>
      <c r="S28" s="34"/>
      <c r="T28" s="29">
        <f t="shared" si="0"/>
        <v>58.5</v>
      </c>
      <c r="U28" s="34">
        <v>20</v>
      </c>
      <c r="V28" s="34"/>
      <c r="W28" s="29" t="s">
        <v>442</v>
      </c>
    </row>
    <row r="29" s="28" customFormat="1" ht="26.25" customHeight="1" spans="1:23">
      <c r="A29" s="34" t="s">
        <v>3610</v>
      </c>
      <c r="B29" s="36" t="s">
        <v>3611</v>
      </c>
      <c r="C29" s="34">
        <v>15750453234</v>
      </c>
      <c r="D29" s="29" t="s">
        <v>140</v>
      </c>
      <c r="E29" s="34"/>
      <c r="F29" s="34">
        <v>26</v>
      </c>
      <c r="G29" s="34">
        <v>40</v>
      </c>
      <c r="H29" s="34"/>
      <c r="I29" s="34"/>
      <c r="J29" s="34"/>
      <c r="K29" s="34"/>
      <c r="L29" s="34"/>
      <c r="M29" s="34">
        <v>14</v>
      </c>
      <c r="N29" s="34">
        <v>4.5</v>
      </c>
      <c r="O29" s="34">
        <v>2</v>
      </c>
      <c r="P29" s="23">
        <f t="shared" si="1"/>
        <v>126</v>
      </c>
      <c r="Q29" s="23">
        <f t="shared" si="2"/>
        <v>81.9</v>
      </c>
      <c r="R29" s="34"/>
      <c r="S29" s="34"/>
      <c r="T29" s="29">
        <f t="shared" si="0"/>
        <v>81.9</v>
      </c>
      <c r="U29" s="34">
        <v>30</v>
      </c>
      <c r="V29" s="34"/>
      <c r="W29" s="29" t="s">
        <v>442</v>
      </c>
    </row>
    <row r="30" s="28" customFormat="1" ht="26.25" customHeight="1" spans="1:23">
      <c r="A30" s="34" t="s">
        <v>3612</v>
      </c>
      <c r="B30" s="611" t="s">
        <v>3613</v>
      </c>
      <c r="C30" s="34">
        <v>15204840292</v>
      </c>
      <c r="D30" s="29" t="s">
        <v>140</v>
      </c>
      <c r="E30" s="34"/>
      <c r="F30" s="34">
        <v>30</v>
      </c>
      <c r="G30" s="34"/>
      <c r="H30" s="34"/>
      <c r="I30" s="34"/>
      <c r="J30" s="34"/>
      <c r="K30" s="34"/>
      <c r="L30" s="34"/>
      <c r="M30" s="34">
        <v>13</v>
      </c>
      <c r="N30" s="34">
        <v>4.3</v>
      </c>
      <c r="O30" s="34">
        <v>2</v>
      </c>
      <c r="P30" s="23">
        <f t="shared" si="1"/>
        <v>111.8</v>
      </c>
      <c r="Q30" s="23">
        <f t="shared" si="2"/>
        <v>72.67</v>
      </c>
      <c r="R30" s="34"/>
      <c r="S30" s="34"/>
      <c r="T30" s="29">
        <f t="shared" si="0"/>
        <v>72.67</v>
      </c>
      <c r="U30" s="34">
        <v>20</v>
      </c>
      <c r="V30" s="34"/>
      <c r="W30" s="29" t="s">
        <v>442</v>
      </c>
    </row>
    <row r="31" s="28" customFormat="1" ht="26.25" customHeight="1" spans="1:23">
      <c r="A31" s="34" t="s">
        <v>3614</v>
      </c>
      <c r="B31" s="36" t="s">
        <v>3615</v>
      </c>
      <c r="C31" s="36" t="s">
        <v>3616</v>
      </c>
      <c r="D31" s="29" t="s">
        <v>140</v>
      </c>
      <c r="E31" s="34"/>
      <c r="F31" s="34">
        <v>21</v>
      </c>
      <c r="G31" s="34"/>
      <c r="H31" s="34"/>
      <c r="I31" s="34"/>
      <c r="J31" s="34"/>
      <c r="K31" s="34"/>
      <c r="L31" s="34"/>
      <c r="M31" s="34">
        <v>13</v>
      </c>
      <c r="N31" s="34">
        <v>3</v>
      </c>
      <c r="O31" s="34">
        <v>2</v>
      </c>
      <c r="P31" s="23">
        <f t="shared" si="1"/>
        <v>78</v>
      </c>
      <c r="Q31" s="23">
        <f t="shared" si="2"/>
        <v>50.7</v>
      </c>
      <c r="R31" s="34"/>
      <c r="S31" s="34"/>
      <c r="T31" s="29">
        <f t="shared" si="0"/>
        <v>50.7</v>
      </c>
      <c r="U31" s="34">
        <v>15</v>
      </c>
      <c r="V31" s="34"/>
      <c r="W31" s="29" t="s">
        <v>442</v>
      </c>
    </row>
    <row r="32" s="28" customFormat="1" ht="26.25" customHeight="1" spans="1:23">
      <c r="A32" s="34" t="s">
        <v>3617</v>
      </c>
      <c r="B32" s="611" t="s">
        <v>3618</v>
      </c>
      <c r="C32" s="34">
        <v>15147506729</v>
      </c>
      <c r="D32" s="34" t="s">
        <v>140</v>
      </c>
      <c r="E32" s="34"/>
      <c r="F32" s="34">
        <v>42</v>
      </c>
      <c r="G32" s="34"/>
      <c r="H32" s="34"/>
      <c r="I32" s="34"/>
      <c r="J32" s="34"/>
      <c r="K32" s="34"/>
      <c r="L32" s="34"/>
      <c r="M32" s="34">
        <v>18</v>
      </c>
      <c r="N32" s="34">
        <v>3.5</v>
      </c>
      <c r="O32" s="34">
        <v>2</v>
      </c>
      <c r="P32" s="23">
        <f t="shared" si="1"/>
        <v>126</v>
      </c>
      <c r="Q32" s="23">
        <f t="shared" si="2"/>
        <v>81.9</v>
      </c>
      <c r="R32" s="34"/>
      <c r="S32" s="34"/>
      <c r="T32" s="29">
        <f t="shared" si="0"/>
        <v>81.9</v>
      </c>
      <c r="U32" s="34">
        <v>30</v>
      </c>
      <c r="V32" s="34"/>
      <c r="W32" s="29" t="s">
        <v>442</v>
      </c>
    </row>
    <row r="33" s="28" customFormat="1" ht="26.25" customHeight="1" spans="1:23">
      <c r="A33" s="34" t="s">
        <v>3619</v>
      </c>
      <c r="B33" s="611" t="s">
        <v>3618</v>
      </c>
      <c r="C33" s="34">
        <v>15147506729</v>
      </c>
      <c r="D33" s="34" t="s">
        <v>140</v>
      </c>
      <c r="E33" s="34"/>
      <c r="F33" s="34"/>
      <c r="G33" s="34"/>
      <c r="H33" s="34"/>
      <c r="I33" s="34"/>
      <c r="J33" s="34"/>
      <c r="K33" s="34"/>
      <c r="L33" s="34"/>
      <c r="M33" s="34">
        <v>13</v>
      </c>
      <c r="N33" s="34">
        <v>5</v>
      </c>
      <c r="O33" s="34">
        <v>2</v>
      </c>
      <c r="P33" s="23">
        <f t="shared" si="1"/>
        <v>130</v>
      </c>
      <c r="Q33" s="23">
        <f t="shared" si="2"/>
        <v>84.5</v>
      </c>
      <c r="R33" s="34"/>
      <c r="S33" s="34"/>
      <c r="T33" s="29">
        <f t="shared" si="0"/>
        <v>84.5</v>
      </c>
      <c r="U33" s="34">
        <v>30</v>
      </c>
      <c r="V33" s="34"/>
      <c r="W33" s="29" t="s">
        <v>442</v>
      </c>
    </row>
    <row r="34" s="28" customFormat="1" ht="26.25" customHeight="1" spans="1:23">
      <c r="A34" s="34" t="s">
        <v>3620</v>
      </c>
      <c r="B34" s="611" t="s">
        <v>3621</v>
      </c>
      <c r="C34" s="34">
        <v>13947560461</v>
      </c>
      <c r="D34" s="34" t="s">
        <v>140</v>
      </c>
      <c r="E34" s="34"/>
      <c r="F34" s="34">
        <v>28</v>
      </c>
      <c r="G34" s="34"/>
      <c r="H34" s="34"/>
      <c r="I34" s="34"/>
      <c r="J34" s="34"/>
      <c r="K34" s="34"/>
      <c r="L34" s="34"/>
      <c r="M34" s="34">
        <v>24</v>
      </c>
      <c r="N34" s="34">
        <v>4.5</v>
      </c>
      <c r="O34" s="34">
        <v>2</v>
      </c>
      <c r="P34" s="23">
        <f t="shared" si="1"/>
        <v>216</v>
      </c>
      <c r="Q34" s="23">
        <f t="shared" si="2"/>
        <v>140.4</v>
      </c>
      <c r="R34" s="34"/>
      <c r="S34" s="34"/>
      <c r="T34" s="29">
        <f t="shared" si="0"/>
        <v>140.4</v>
      </c>
      <c r="U34" s="34">
        <v>50</v>
      </c>
      <c r="V34" s="34"/>
      <c r="W34" s="29" t="s">
        <v>442</v>
      </c>
    </row>
    <row r="35" s="28" customFormat="1" ht="26.25" customHeight="1" spans="1:23">
      <c r="A35" s="34" t="s">
        <v>3622</v>
      </c>
      <c r="B35" s="37" t="s">
        <v>3623</v>
      </c>
      <c r="C35" s="34">
        <v>15750509890</v>
      </c>
      <c r="D35" s="34" t="s">
        <v>140</v>
      </c>
      <c r="E35" s="34"/>
      <c r="F35" s="34">
        <v>15</v>
      </c>
      <c r="G35" s="34"/>
      <c r="H35" s="34"/>
      <c r="I35" s="34"/>
      <c r="J35" s="34"/>
      <c r="K35" s="34"/>
      <c r="L35" s="34"/>
      <c r="M35" s="34">
        <v>12</v>
      </c>
      <c r="N35" s="34">
        <v>3.3</v>
      </c>
      <c r="O35" s="34">
        <v>3.3</v>
      </c>
      <c r="P35" s="23">
        <f t="shared" si="1"/>
        <v>130.68</v>
      </c>
      <c r="Q35" s="23">
        <f t="shared" si="2"/>
        <v>84.942</v>
      </c>
      <c r="R35" s="34"/>
      <c r="S35" s="34"/>
      <c r="T35" s="29">
        <f t="shared" si="0"/>
        <v>84.942</v>
      </c>
      <c r="U35" s="34">
        <v>30</v>
      </c>
      <c r="V35" s="34"/>
      <c r="W35" s="29" t="s">
        <v>442</v>
      </c>
    </row>
    <row r="36" s="28" customFormat="1" ht="26.25" customHeight="1" spans="1:23">
      <c r="A36" s="34" t="s">
        <v>3624</v>
      </c>
      <c r="B36" s="611" t="s">
        <v>3625</v>
      </c>
      <c r="C36" s="34">
        <v>13474858726</v>
      </c>
      <c r="D36" s="34" t="s">
        <v>140</v>
      </c>
      <c r="E36" s="34"/>
      <c r="F36" s="34">
        <v>11</v>
      </c>
      <c r="G36" s="34"/>
      <c r="H36" s="34"/>
      <c r="I36" s="34"/>
      <c r="J36" s="34"/>
      <c r="K36" s="34"/>
      <c r="L36" s="34"/>
      <c r="M36" s="34">
        <v>12</v>
      </c>
      <c r="N36" s="34">
        <v>3</v>
      </c>
      <c r="O36" s="34">
        <v>2</v>
      </c>
      <c r="P36" s="23">
        <f t="shared" si="1"/>
        <v>72</v>
      </c>
      <c r="Q36" s="23">
        <f t="shared" si="2"/>
        <v>46.8</v>
      </c>
      <c r="R36" s="34"/>
      <c r="S36" s="34"/>
      <c r="T36" s="29">
        <f t="shared" si="0"/>
        <v>46.8</v>
      </c>
      <c r="U36" s="34">
        <v>15</v>
      </c>
      <c r="V36" s="34"/>
      <c r="W36" s="29" t="s">
        <v>442</v>
      </c>
    </row>
    <row r="37" s="28" customFormat="1" ht="26.25" customHeight="1" spans="1:23">
      <c r="A37" s="34" t="s">
        <v>3626</v>
      </c>
      <c r="B37" s="611" t="s">
        <v>3627</v>
      </c>
      <c r="C37" s="34">
        <v>15847509593</v>
      </c>
      <c r="D37" s="34" t="s">
        <v>140</v>
      </c>
      <c r="E37" s="34"/>
      <c r="F37" s="34">
        <v>26</v>
      </c>
      <c r="G37" s="34">
        <v>15</v>
      </c>
      <c r="H37" s="34"/>
      <c r="I37" s="34"/>
      <c r="J37" s="34"/>
      <c r="K37" s="34"/>
      <c r="L37" s="34"/>
      <c r="M37" s="34">
        <v>19</v>
      </c>
      <c r="N37" s="34">
        <v>4.3</v>
      </c>
      <c r="O37" s="34">
        <v>3.3</v>
      </c>
      <c r="P37" s="23">
        <f t="shared" si="1"/>
        <v>269.61</v>
      </c>
      <c r="Q37" s="23">
        <f t="shared" si="2"/>
        <v>175.2465</v>
      </c>
      <c r="R37" s="34"/>
      <c r="S37" s="34"/>
      <c r="T37" s="29">
        <f t="shared" si="0"/>
        <v>175.2465</v>
      </c>
      <c r="U37" s="34">
        <v>50</v>
      </c>
      <c r="V37" s="34"/>
      <c r="W37" s="29" t="s">
        <v>442</v>
      </c>
    </row>
    <row r="38" s="28" customFormat="1" ht="26.25" customHeight="1" spans="1:23">
      <c r="A38" s="30" t="s">
        <v>3628</v>
      </c>
      <c r="B38" s="31" t="s">
        <v>3629</v>
      </c>
      <c r="C38" s="30">
        <v>17647536965</v>
      </c>
      <c r="D38" s="34" t="s">
        <v>140</v>
      </c>
      <c r="E38" s="34"/>
      <c r="F38" s="34">
        <v>7</v>
      </c>
      <c r="G38" s="34">
        <v>65</v>
      </c>
      <c r="H38" s="34"/>
      <c r="I38" s="34"/>
      <c r="J38" s="34"/>
      <c r="K38" s="34"/>
      <c r="L38" s="34"/>
      <c r="M38" s="34">
        <v>11</v>
      </c>
      <c r="N38" s="34">
        <v>3.1</v>
      </c>
      <c r="O38" s="34">
        <v>3.3</v>
      </c>
      <c r="P38" s="23">
        <f t="shared" si="1"/>
        <v>112.53</v>
      </c>
      <c r="Q38" s="23">
        <f t="shared" si="2"/>
        <v>73.1445</v>
      </c>
      <c r="R38" s="34"/>
      <c r="S38" s="34"/>
      <c r="T38" s="29">
        <f t="shared" si="0"/>
        <v>73.1445</v>
      </c>
      <c r="U38" s="34">
        <v>20</v>
      </c>
      <c r="V38" s="34"/>
      <c r="W38" s="29" t="s">
        <v>442</v>
      </c>
    </row>
    <row r="39" s="28" customFormat="1" ht="26.25" customHeight="1" spans="1:23">
      <c r="A39" s="34" t="s">
        <v>3630</v>
      </c>
      <c r="B39" s="34" t="s">
        <v>3631</v>
      </c>
      <c r="C39" s="34">
        <v>13948586016</v>
      </c>
      <c r="D39" s="34" t="s">
        <v>140</v>
      </c>
      <c r="E39" s="34"/>
      <c r="F39" s="34">
        <v>55</v>
      </c>
      <c r="G39" s="34">
        <v>58</v>
      </c>
      <c r="H39" s="34"/>
      <c r="I39" s="34"/>
      <c r="J39" s="34"/>
      <c r="K39" s="34"/>
      <c r="L39" s="34"/>
      <c r="M39" s="34">
        <v>15</v>
      </c>
      <c r="N39" s="34">
        <v>3.5</v>
      </c>
      <c r="O39" s="34">
        <v>3.3</v>
      </c>
      <c r="P39" s="23">
        <f t="shared" si="1"/>
        <v>173.25</v>
      </c>
      <c r="Q39" s="23">
        <f t="shared" si="2"/>
        <v>112.6125</v>
      </c>
      <c r="R39" s="34"/>
      <c r="S39" s="34"/>
      <c r="T39" s="29">
        <f t="shared" si="0"/>
        <v>112.6125</v>
      </c>
      <c r="U39" s="34">
        <v>35</v>
      </c>
      <c r="V39" s="34"/>
      <c r="W39" s="29" t="s">
        <v>442</v>
      </c>
    </row>
    <row r="40" s="28" customFormat="1" ht="26.25" customHeight="1" spans="1:23">
      <c r="A40" s="34" t="s">
        <v>3632</v>
      </c>
      <c r="B40" s="34" t="s">
        <v>3631</v>
      </c>
      <c r="C40" s="34">
        <v>13948586016</v>
      </c>
      <c r="D40" s="34" t="s">
        <v>140</v>
      </c>
      <c r="E40" s="34"/>
      <c r="F40" s="34"/>
      <c r="G40" s="34"/>
      <c r="H40" s="34"/>
      <c r="I40" s="34"/>
      <c r="J40" s="34"/>
      <c r="K40" s="34"/>
      <c r="L40" s="34"/>
      <c r="M40" s="34">
        <v>18</v>
      </c>
      <c r="N40" s="34">
        <v>3.8</v>
      </c>
      <c r="O40" s="34">
        <v>3.3</v>
      </c>
      <c r="P40" s="23">
        <f t="shared" ref="P40:P62" si="3">M40*N40*O40</f>
        <v>225.72</v>
      </c>
      <c r="Q40" s="23">
        <f t="shared" ref="Q40:Q62" si="4">P40*0.65</f>
        <v>146.718</v>
      </c>
      <c r="R40" s="34"/>
      <c r="S40" s="34"/>
      <c r="T40" s="29">
        <f t="shared" si="0"/>
        <v>146.718</v>
      </c>
      <c r="U40" s="34">
        <v>35</v>
      </c>
      <c r="V40" s="34"/>
      <c r="W40" s="29" t="s">
        <v>442</v>
      </c>
    </row>
    <row r="41" s="28" customFormat="1" ht="26.25" customHeight="1" spans="1:23">
      <c r="A41" s="34" t="s">
        <v>3633</v>
      </c>
      <c r="B41" s="611" t="s">
        <v>3634</v>
      </c>
      <c r="C41" s="34">
        <v>13474858472</v>
      </c>
      <c r="D41" s="34" t="s">
        <v>140</v>
      </c>
      <c r="E41" s="34"/>
      <c r="F41" s="34">
        <v>20</v>
      </c>
      <c r="G41" s="34"/>
      <c r="H41" s="34"/>
      <c r="I41" s="34"/>
      <c r="J41" s="34"/>
      <c r="K41" s="34"/>
      <c r="L41" s="34"/>
      <c r="M41" s="34">
        <v>15</v>
      </c>
      <c r="N41" s="34">
        <v>2.5</v>
      </c>
      <c r="O41" s="34">
        <v>3.3</v>
      </c>
      <c r="P41" s="23">
        <f t="shared" si="3"/>
        <v>123.75</v>
      </c>
      <c r="Q41" s="23">
        <f t="shared" si="4"/>
        <v>80.4375</v>
      </c>
      <c r="R41" s="34"/>
      <c r="S41" s="34"/>
      <c r="T41" s="29">
        <f t="shared" si="0"/>
        <v>80.4375</v>
      </c>
      <c r="U41" s="34">
        <v>20</v>
      </c>
      <c r="V41" s="34"/>
      <c r="W41" s="29" t="s">
        <v>442</v>
      </c>
    </row>
    <row r="42" s="28" customFormat="1" ht="26.25" customHeight="1" spans="1:23">
      <c r="A42" s="34" t="s">
        <v>907</v>
      </c>
      <c r="B42" s="611" t="s">
        <v>3635</v>
      </c>
      <c r="C42" s="34">
        <v>13848854083</v>
      </c>
      <c r="D42" s="34" t="s">
        <v>140</v>
      </c>
      <c r="E42" s="34"/>
      <c r="F42" s="34">
        <v>26</v>
      </c>
      <c r="G42" s="34"/>
      <c r="H42" s="34"/>
      <c r="I42" s="34"/>
      <c r="J42" s="34"/>
      <c r="K42" s="34"/>
      <c r="L42" s="34"/>
      <c r="M42" s="34">
        <v>15</v>
      </c>
      <c r="N42" s="34">
        <v>3</v>
      </c>
      <c r="O42" s="34">
        <v>2</v>
      </c>
      <c r="P42" s="23">
        <f t="shared" si="3"/>
        <v>90</v>
      </c>
      <c r="Q42" s="23">
        <f t="shared" si="4"/>
        <v>58.5</v>
      </c>
      <c r="R42" s="34"/>
      <c r="S42" s="34"/>
      <c r="T42" s="29">
        <f t="shared" si="0"/>
        <v>58.5</v>
      </c>
      <c r="U42" s="34">
        <v>15</v>
      </c>
      <c r="V42" s="34"/>
      <c r="W42" s="29" t="s">
        <v>442</v>
      </c>
    </row>
    <row r="43" s="28" customFormat="1" ht="26.25" customHeight="1" spans="1:23">
      <c r="A43" s="34" t="s">
        <v>3636</v>
      </c>
      <c r="B43" s="611" t="s">
        <v>3571</v>
      </c>
      <c r="C43" s="34">
        <v>15144962686</v>
      </c>
      <c r="D43" s="34" t="s">
        <v>140</v>
      </c>
      <c r="E43" s="34"/>
      <c r="F43" s="34">
        <v>29</v>
      </c>
      <c r="G43" s="34"/>
      <c r="H43" s="34"/>
      <c r="I43" s="34"/>
      <c r="J43" s="34"/>
      <c r="K43" s="34"/>
      <c r="L43" s="34"/>
      <c r="M43" s="34">
        <v>11</v>
      </c>
      <c r="N43" s="34">
        <v>3.3</v>
      </c>
      <c r="O43" s="34">
        <v>3.3</v>
      </c>
      <c r="P43" s="23">
        <f t="shared" si="3"/>
        <v>119.79</v>
      </c>
      <c r="Q43" s="23">
        <f t="shared" si="4"/>
        <v>77.8635</v>
      </c>
      <c r="R43" s="34"/>
      <c r="S43" s="34"/>
      <c r="T43" s="29">
        <f t="shared" si="0"/>
        <v>77.8635</v>
      </c>
      <c r="U43" s="34">
        <v>20</v>
      </c>
      <c r="V43" s="34"/>
      <c r="W43" s="29" t="s">
        <v>442</v>
      </c>
    </row>
    <row r="44" s="28" customFormat="1" ht="26.25" customHeight="1" spans="1:23">
      <c r="A44" s="34" t="s">
        <v>3637</v>
      </c>
      <c r="B44" s="611" t="s">
        <v>3638</v>
      </c>
      <c r="C44" s="34">
        <v>15750480885</v>
      </c>
      <c r="D44" s="34" t="s">
        <v>140</v>
      </c>
      <c r="E44" s="34"/>
      <c r="F44" s="34">
        <v>35</v>
      </c>
      <c r="G44" s="34"/>
      <c r="H44" s="34"/>
      <c r="I44" s="34"/>
      <c r="J44" s="34"/>
      <c r="K44" s="34"/>
      <c r="L44" s="34"/>
      <c r="M44" s="34">
        <v>17</v>
      </c>
      <c r="N44" s="34">
        <v>4.2</v>
      </c>
      <c r="O44" s="34">
        <v>3.3</v>
      </c>
      <c r="P44" s="23">
        <f t="shared" si="3"/>
        <v>235.62</v>
      </c>
      <c r="Q44" s="23">
        <f t="shared" si="4"/>
        <v>153.153</v>
      </c>
      <c r="R44" s="34"/>
      <c r="S44" s="34"/>
      <c r="T44" s="29">
        <f t="shared" si="0"/>
        <v>153.153</v>
      </c>
      <c r="U44" s="34">
        <v>40</v>
      </c>
      <c r="V44" s="34"/>
      <c r="W44" s="29" t="s">
        <v>442</v>
      </c>
    </row>
    <row r="45" s="28" customFormat="1" ht="26.25" customHeight="1" spans="1:23">
      <c r="A45" s="34" t="s">
        <v>3639</v>
      </c>
      <c r="B45" s="611" t="s">
        <v>3640</v>
      </c>
      <c r="C45" s="34">
        <v>15048533342</v>
      </c>
      <c r="D45" s="34" t="s">
        <v>140</v>
      </c>
      <c r="E45" s="34"/>
      <c r="F45" s="34">
        <v>23</v>
      </c>
      <c r="G45" s="34"/>
      <c r="H45" s="34"/>
      <c r="I45" s="34"/>
      <c r="J45" s="34"/>
      <c r="K45" s="34"/>
      <c r="L45" s="34"/>
      <c r="M45" s="34">
        <v>10.5</v>
      </c>
      <c r="N45" s="34">
        <v>3.6</v>
      </c>
      <c r="O45" s="34">
        <v>3.3</v>
      </c>
      <c r="P45" s="23">
        <f t="shared" si="3"/>
        <v>124.74</v>
      </c>
      <c r="Q45" s="23">
        <f t="shared" si="4"/>
        <v>81.081</v>
      </c>
      <c r="R45" s="34"/>
      <c r="S45" s="34"/>
      <c r="T45" s="29">
        <f t="shared" si="0"/>
        <v>81.081</v>
      </c>
      <c r="U45" s="34">
        <v>30</v>
      </c>
      <c r="V45" s="34"/>
      <c r="W45" s="29" t="s">
        <v>442</v>
      </c>
    </row>
    <row r="46" s="28" customFormat="1" ht="26.25" customHeight="1" spans="1:23">
      <c r="A46" s="30" t="s">
        <v>3641</v>
      </c>
      <c r="B46" s="31" t="s">
        <v>3642</v>
      </c>
      <c r="C46" s="30">
        <v>13734750859</v>
      </c>
      <c r="D46" s="38" t="s">
        <v>104</v>
      </c>
      <c r="E46" s="34"/>
      <c r="F46" s="34">
        <v>13</v>
      </c>
      <c r="G46" s="34">
        <v>35</v>
      </c>
      <c r="H46" s="34"/>
      <c r="I46" s="34"/>
      <c r="J46" s="34"/>
      <c r="K46" s="34"/>
      <c r="L46" s="34"/>
      <c r="M46" s="34">
        <v>10</v>
      </c>
      <c r="N46" s="34">
        <v>3</v>
      </c>
      <c r="O46" s="34">
        <v>1.5</v>
      </c>
      <c r="P46" s="23">
        <f t="shared" si="3"/>
        <v>45</v>
      </c>
      <c r="Q46" s="23">
        <f t="shared" si="4"/>
        <v>29.25</v>
      </c>
      <c r="R46" s="34"/>
      <c r="S46" s="34"/>
      <c r="T46" s="29">
        <f t="shared" si="0"/>
        <v>29.25</v>
      </c>
      <c r="U46" s="34">
        <v>10</v>
      </c>
      <c r="V46" s="34"/>
      <c r="W46" s="29" t="s">
        <v>442</v>
      </c>
    </row>
    <row r="47" s="28" customFormat="1" ht="26.25" customHeight="1" spans="1:23">
      <c r="A47" s="34" t="s">
        <v>3643</v>
      </c>
      <c r="B47" s="39" t="s">
        <v>3644</v>
      </c>
      <c r="C47" s="40">
        <v>15247535670</v>
      </c>
      <c r="D47" s="38" t="s">
        <v>104</v>
      </c>
      <c r="E47" s="34"/>
      <c r="F47" s="34">
        <v>15</v>
      </c>
      <c r="G47" s="34"/>
      <c r="H47" s="34"/>
      <c r="I47" s="34"/>
      <c r="J47" s="34"/>
      <c r="K47" s="34"/>
      <c r="L47" s="34"/>
      <c r="M47" s="34">
        <v>14</v>
      </c>
      <c r="N47" s="34">
        <v>3</v>
      </c>
      <c r="O47" s="34">
        <v>2</v>
      </c>
      <c r="P47" s="23">
        <f t="shared" si="3"/>
        <v>84</v>
      </c>
      <c r="Q47" s="23">
        <f t="shared" si="4"/>
        <v>54.6</v>
      </c>
      <c r="R47" s="34"/>
      <c r="S47" s="34"/>
      <c r="T47" s="29">
        <f t="shared" si="0"/>
        <v>54.6</v>
      </c>
      <c r="U47" s="34">
        <v>20</v>
      </c>
      <c r="V47" s="34"/>
      <c r="W47" s="29" t="s">
        <v>442</v>
      </c>
    </row>
    <row r="48" s="28" customFormat="1" ht="26.25" customHeight="1" spans="1:23">
      <c r="A48" s="34" t="s">
        <v>3645</v>
      </c>
      <c r="B48" s="628" t="s">
        <v>3646</v>
      </c>
      <c r="C48" s="30">
        <v>13500655848</v>
      </c>
      <c r="D48" s="38" t="s">
        <v>104</v>
      </c>
      <c r="E48" s="34"/>
      <c r="F48" s="34">
        <v>18</v>
      </c>
      <c r="G48" s="34"/>
      <c r="H48" s="34"/>
      <c r="I48" s="34"/>
      <c r="J48" s="34"/>
      <c r="K48" s="34"/>
      <c r="L48" s="34"/>
      <c r="M48" s="34">
        <v>11</v>
      </c>
      <c r="N48" s="34">
        <v>4</v>
      </c>
      <c r="O48" s="34">
        <v>2</v>
      </c>
      <c r="P48" s="23">
        <f t="shared" si="3"/>
        <v>88</v>
      </c>
      <c r="Q48" s="23">
        <f t="shared" si="4"/>
        <v>57.2</v>
      </c>
      <c r="R48" s="34"/>
      <c r="S48" s="34"/>
      <c r="T48" s="29">
        <f t="shared" si="0"/>
        <v>57.2</v>
      </c>
      <c r="U48" s="34">
        <v>15</v>
      </c>
      <c r="V48" s="34"/>
      <c r="W48" s="29" t="s">
        <v>442</v>
      </c>
    </row>
    <row r="49" s="28" customFormat="1" ht="26.25" customHeight="1" spans="1:23">
      <c r="A49" s="30" t="s">
        <v>3647</v>
      </c>
      <c r="B49" s="628" t="s">
        <v>3648</v>
      </c>
      <c r="C49" s="30">
        <v>15734750467</v>
      </c>
      <c r="D49" s="38" t="s">
        <v>104</v>
      </c>
      <c r="E49" s="34"/>
      <c r="F49" s="34">
        <v>15</v>
      </c>
      <c r="G49" s="34">
        <v>29</v>
      </c>
      <c r="H49" s="34"/>
      <c r="I49" s="34"/>
      <c r="J49" s="34"/>
      <c r="K49" s="34"/>
      <c r="L49" s="34"/>
      <c r="M49" s="34">
        <v>12</v>
      </c>
      <c r="N49" s="34">
        <v>3</v>
      </c>
      <c r="O49" s="34">
        <v>2</v>
      </c>
      <c r="P49" s="23">
        <f t="shared" si="3"/>
        <v>72</v>
      </c>
      <c r="Q49" s="23">
        <f t="shared" si="4"/>
        <v>46.8</v>
      </c>
      <c r="R49" s="34"/>
      <c r="S49" s="34"/>
      <c r="T49" s="29">
        <f t="shared" si="0"/>
        <v>46.8</v>
      </c>
      <c r="U49" s="34">
        <v>15</v>
      </c>
      <c r="V49" s="34"/>
      <c r="W49" s="29" t="s">
        <v>442</v>
      </c>
    </row>
    <row r="50" s="28" customFormat="1" ht="26.25" customHeight="1" spans="1:23">
      <c r="A50" s="30" t="s">
        <v>3649</v>
      </c>
      <c r="B50" s="628" t="s">
        <v>3650</v>
      </c>
      <c r="C50" s="30">
        <v>13739999769</v>
      </c>
      <c r="D50" s="38" t="s">
        <v>104</v>
      </c>
      <c r="E50" s="38"/>
      <c r="F50" s="38">
        <v>28</v>
      </c>
      <c r="G50" s="34"/>
      <c r="H50" s="34"/>
      <c r="I50" s="34"/>
      <c r="J50" s="34"/>
      <c r="K50" s="34"/>
      <c r="L50" s="34"/>
      <c r="M50" s="34">
        <v>19</v>
      </c>
      <c r="N50" s="34">
        <v>2.5</v>
      </c>
      <c r="O50" s="34">
        <v>2</v>
      </c>
      <c r="P50" s="23">
        <f t="shared" si="3"/>
        <v>95</v>
      </c>
      <c r="Q50" s="23">
        <f t="shared" si="4"/>
        <v>61.75</v>
      </c>
      <c r="R50" s="34"/>
      <c r="S50" s="34"/>
      <c r="T50" s="29">
        <f t="shared" si="0"/>
        <v>61.75</v>
      </c>
      <c r="U50" s="34">
        <v>20</v>
      </c>
      <c r="V50" s="34"/>
      <c r="W50" s="29" t="s">
        <v>442</v>
      </c>
    </row>
    <row r="51" s="28" customFormat="1" ht="26.25" customHeight="1" spans="1:23">
      <c r="A51" s="34" t="s">
        <v>3651</v>
      </c>
      <c r="B51" s="611" t="s">
        <v>3652</v>
      </c>
      <c r="C51" s="34">
        <v>18247535854</v>
      </c>
      <c r="D51" s="34" t="s">
        <v>140</v>
      </c>
      <c r="E51" s="34"/>
      <c r="F51" s="34">
        <v>20</v>
      </c>
      <c r="G51" s="34">
        <v>75</v>
      </c>
      <c r="H51" s="34"/>
      <c r="I51" s="34"/>
      <c r="J51" s="34"/>
      <c r="K51" s="34"/>
      <c r="L51" s="34"/>
      <c r="M51" s="34">
        <v>14</v>
      </c>
      <c r="N51" s="34">
        <v>2.2</v>
      </c>
      <c r="O51" s="34">
        <v>3.3</v>
      </c>
      <c r="P51" s="23">
        <f t="shared" si="3"/>
        <v>101.64</v>
      </c>
      <c r="Q51" s="23">
        <f t="shared" si="4"/>
        <v>66.066</v>
      </c>
      <c r="R51" s="34"/>
      <c r="S51" s="34"/>
      <c r="T51" s="29">
        <f t="shared" si="0"/>
        <v>66.066</v>
      </c>
      <c r="U51" s="34">
        <v>20</v>
      </c>
      <c r="V51" s="34"/>
      <c r="W51" s="29" t="s">
        <v>442</v>
      </c>
    </row>
    <row r="52" s="28" customFormat="1" ht="26.25" customHeight="1" spans="1:23">
      <c r="A52" s="34" t="s">
        <v>3653</v>
      </c>
      <c r="B52" s="611" t="s">
        <v>3652</v>
      </c>
      <c r="C52" s="34">
        <v>18247535854</v>
      </c>
      <c r="D52" s="34" t="s">
        <v>140</v>
      </c>
      <c r="E52" s="34"/>
      <c r="F52" s="34"/>
      <c r="G52" s="34"/>
      <c r="H52" s="34"/>
      <c r="I52" s="34"/>
      <c r="J52" s="34"/>
      <c r="K52" s="34"/>
      <c r="L52" s="34"/>
      <c r="M52" s="34">
        <v>10</v>
      </c>
      <c r="N52" s="34">
        <v>2.5</v>
      </c>
      <c r="O52" s="34">
        <v>2</v>
      </c>
      <c r="P52" s="23">
        <f t="shared" si="3"/>
        <v>50</v>
      </c>
      <c r="Q52" s="23">
        <f t="shared" si="4"/>
        <v>32.5</v>
      </c>
      <c r="R52" s="34"/>
      <c r="S52" s="34"/>
      <c r="T52" s="29">
        <f t="shared" si="0"/>
        <v>32.5</v>
      </c>
      <c r="U52" s="34">
        <v>10</v>
      </c>
      <c r="V52" s="34"/>
      <c r="W52" s="29" t="s">
        <v>442</v>
      </c>
    </row>
    <row r="53" s="28" customFormat="1" ht="26.25" customHeight="1" spans="1:23">
      <c r="A53" s="29" t="s">
        <v>3654</v>
      </c>
      <c r="B53" s="36" t="s">
        <v>3655</v>
      </c>
      <c r="C53" s="36" t="s">
        <v>3656</v>
      </c>
      <c r="D53" s="40" t="s">
        <v>104</v>
      </c>
      <c r="E53" s="34"/>
      <c r="F53" s="34">
        <v>12</v>
      </c>
      <c r="G53" s="34"/>
      <c r="H53" s="34"/>
      <c r="I53" s="34"/>
      <c r="J53" s="34"/>
      <c r="K53" s="34"/>
      <c r="L53" s="34"/>
      <c r="M53" s="34">
        <v>15</v>
      </c>
      <c r="N53" s="34">
        <v>4.3</v>
      </c>
      <c r="O53" s="34">
        <v>2</v>
      </c>
      <c r="P53" s="23">
        <f t="shared" si="3"/>
        <v>129</v>
      </c>
      <c r="Q53" s="23">
        <f t="shared" si="4"/>
        <v>83.85</v>
      </c>
      <c r="R53" s="34"/>
      <c r="S53" s="34"/>
      <c r="T53" s="29">
        <f t="shared" si="0"/>
        <v>83.85</v>
      </c>
      <c r="U53" s="34">
        <v>25</v>
      </c>
      <c r="V53" s="34"/>
      <c r="W53" s="29" t="s">
        <v>442</v>
      </c>
    </row>
    <row r="54" s="28" customFormat="1" ht="26.25" customHeight="1" spans="1:23">
      <c r="A54" s="40" t="s">
        <v>3657</v>
      </c>
      <c r="B54" s="41" t="s">
        <v>3658</v>
      </c>
      <c r="C54" s="41" t="s">
        <v>3659</v>
      </c>
      <c r="D54" s="34" t="s">
        <v>140</v>
      </c>
      <c r="E54" s="34"/>
      <c r="F54" s="34">
        <v>17</v>
      </c>
      <c r="G54" s="34"/>
      <c r="H54" s="34"/>
      <c r="I54" s="34"/>
      <c r="J54" s="34"/>
      <c r="K54" s="34"/>
      <c r="L54" s="34"/>
      <c r="M54" s="34">
        <v>9</v>
      </c>
      <c r="N54" s="34">
        <v>3</v>
      </c>
      <c r="O54" s="34">
        <v>2</v>
      </c>
      <c r="P54" s="23">
        <f t="shared" si="3"/>
        <v>54</v>
      </c>
      <c r="Q54" s="23">
        <f t="shared" si="4"/>
        <v>35.1</v>
      </c>
      <c r="R54" s="34"/>
      <c r="S54" s="34"/>
      <c r="T54" s="29">
        <f t="shared" si="0"/>
        <v>35.1</v>
      </c>
      <c r="U54" s="34">
        <v>10</v>
      </c>
      <c r="V54" s="34"/>
      <c r="W54" s="29" t="s">
        <v>442</v>
      </c>
    </row>
    <row r="55" s="28" customFormat="1" ht="26.25" customHeight="1" spans="1:23">
      <c r="A55" s="42" t="s">
        <v>3578</v>
      </c>
      <c r="B55" s="36" t="s">
        <v>3660</v>
      </c>
      <c r="C55" s="36" t="s">
        <v>3661</v>
      </c>
      <c r="D55" s="40" t="s">
        <v>700</v>
      </c>
      <c r="E55" s="34"/>
      <c r="F55" s="34">
        <v>6</v>
      </c>
      <c r="G55" s="34"/>
      <c r="H55" s="34"/>
      <c r="I55" s="34"/>
      <c r="J55" s="34"/>
      <c r="K55" s="34"/>
      <c r="L55" s="34"/>
      <c r="M55" s="34">
        <v>6.2</v>
      </c>
      <c r="N55" s="34">
        <v>2.5</v>
      </c>
      <c r="O55" s="34">
        <v>2</v>
      </c>
      <c r="P55" s="23">
        <f t="shared" si="3"/>
        <v>31</v>
      </c>
      <c r="Q55" s="23">
        <f t="shared" si="4"/>
        <v>20.15</v>
      </c>
      <c r="R55" s="34"/>
      <c r="S55" s="34"/>
      <c r="T55" s="29">
        <f t="shared" si="0"/>
        <v>20.15</v>
      </c>
      <c r="U55" s="34">
        <v>5</v>
      </c>
      <c r="V55" s="34"/>
      <c r="W55" s="29" t="s">
        <v>442</v>
      </c>
    </row>
    <row r="56" s="28" customFormat="1" ht="26.25" customHeight="1" spans="1:23">
      <c r="A56" s="42" t="s">
        <v>3662</v>
      </c>
      <c r="B56" s="36" t="s">
        <v>3663</v>
      </c>
      <c r="C56" s="36" t="s">
        <v>3664</v>
      </c>
      <c r="D56" s="40" t="s">
        <v>700</v>
      </c>
      <c r="E56" s="34"/>
      <c r="F56" s="34">
        <v>6</v>
      </c>
      <c r="G56" s="34"/>
      <c r="H56" s="34"/>
      <c r="I56" s="34"/>
      <c r="J56" s="34"/>
      <c r="K56" s="34"/>
      <c r="L56" s="34"/>
      <c r="M56" s="34">
        <v>38</v>
      </c>
      <c r="N56" s="34">
        <v>2.5</v>
      </c>
      <c r="O56" s="34">
        <v>1.5</v>
      </c>
      <c r="P56" s="23">
        <f t="shared" si="3"/>
        <v>142.5</v>
      </c>
      <c r="Q56" s="23">
        <f t="shared" si="4"/>
        <v>92.625</v>
      </c>
      <c r="R56" s="34"/>
      <c r="S56" s="34"/>
      <c r="T56" s="29">
        <f t="shared" si="0"/>
        <v>92.625</v>
      </c>
      <c r="U56" s="34">
        <v>30</v>
      </c>
      <c r="V56" s="34"/>
      <c r="W56" s="29" t="s">
        <v>442</v>
      </c>
    </row>
    <row r="57" s="28" customFormat="1" ht="26.25" customHeight="1" spans="1:23">
      <c r="A57" s="42" t="s">
        <v>3665</v>
      </c>
      <c r="B57" s="36" t="s">
        <v>3666</v>
      </c>
      <c r="C57" s="36" t="s">
        <v>3667</v>
      </c>
      <c r="D57" s="40" t="s">
        <v>700</v>
      </c>
      <c r="E57" s="34"/>
      <c r="F57" s="34">
        <v>25</v>
      </c>
      <c r="G57" s="34"/>
      <c r="H57" s="34"/>
      <c r="I57" s="34"/>
      <c r="J57" s="34"/>
      <c r="K57" s="34"/>
      <c r="L57" s="34"/>
      <c r="M57" s="34">
        <v>6.2</v>
      </c>
      <c r="N57" s="34">
        <v>2.5</v>
      </c>
      <c r="O57" s="34">
        <v>2</v>
      </c>
      <c r="P57" s="23">
        <f t="shared" si="3"/>
        <v>31</v>
      </c>
      <c r="Q57" s="23">
        <f t="shared" si="4"/>
        <v>20.15</v>
      </c>
      <c r="R57" s="34"/>
      <c r="S57" s="34"/>
      <c r="T57" s="29">
        <f t="shared" si="0"/>
        <v>20.15</v>
      </c>
      <c r="U57" s="34">
        <v>5</v>
      </c>
      <c r="V57" s="34"/>
      <c r="W57" s="29" t="s">
        <v>442</v>
      </c>
    </row>
    <row r="58" s="28" customFormat="1" ht="26.25" customHeight="1" spans="1:23">
      <c r="A58" s="42" t="s">
        <v>3668</v>
      </c>
      <c r="B58" s="36" t="s">
        <v>3666</v>
      </c>
      <c r="C58" s="36" t="s">
        <v>3667</v>
      </c>
      <c r="D58" s="40" t="s">
        <v>700</v>
      </c>
      <c r="E58" s="34"/>
      <c r="F58" s="34"/>
      <c r="G58" s="34"/>
      <c r="H58" s="34"/>
      <c r="I58" s="34"/>
      <c r="J58" s="34"/>
      <c r="K58" s="34"/>
      <c r="L58" s="34"/>
      <c r="M58" s="34">
        <v>15</v>
      </c>
      <c r="N58" s="34">
        <v>3</v>
      </c>
      <c r="O58" s="34">
        <v>2</v>
      </c>
      <c r="P58" s="23">
        <f t="shared" si="3"/>
        <v>90</v>
      </c>
      <c r="Q58" s="23">
        <f t="shared" si="4"/>
        <v>58.5</v>
      </c>
      <c r="R58" s="34"/>
      <c r="S58" s="34"/>
      <c r="T58" s="29">
        <f t="shared" si="0"/>
        <v>58.5</v>
      </c>
      <c r="U58" s="34">
        <v>15</v>
      </c>
      <c r="V58" s="34"/>
      <c r="W58" s="29" t="s">
        <v>442</v>
      </c>
    </row>
    <row r="59" s="28" customFormat="1" ht="26.25" customHeight="1" spans="1:23">
      <c r="A59" s="30" t="s">
        <v>3669</v>
      </c>
      <c r="B59" s="612" t="s">
        <v>3670</v>
      </c>
      <c r="C59" s="30">
        <v>15004915706</v>
      </c>
      <c r="D59" s="34" t="s">
        <v>104</v>
      </c>
      <c r="E59" s="34"/>
      <c r="F59" s="34">
        <v>2</v>
      </c>
      <c r="G59" s="34">
        <v>75</v>
      </c>
      <c r="H59" s="34"/>
      <c r="I59" s="34"/>
      <c r="J59" s="34"/>
      <c r="K59" s="34"/>
      <c r="L59" s="34"/>
      <c r="M59" s="34">
        <v>10</v>
      </c>
      <c r="N59" s="34">
        <v>3</v>
      </c>
      <c r="O59" s="34">
        <v>2</v>
      </c>
      <c r="P59" s="23">
        <f t="shared" si="3"/>
        <v>60</v>
      </c>
      <c r="Q59" s="23">
        <f t="shared" si="4"/>
        <v>39</v>
      </c>
      <c r="R59" s="34"/>
      <c r="S59" s="34"/>
      <c r="T59" s="29">
        <f t="shared" si="0"/>
        <v>39</v>
      </c>
      <c r="U59" s="34">
        <v>10</v>
      </c>
      <c r="V59" s="34"/>
      <c r="W59" s="29" t="s">
        <v>442</v>
      </c>
    </row>
    <row r="60" s="28" customFormat="1" ht="26.25" customHeight="1" spans="1:23">
      <c r="A60" s="29" t="s">
        <v>3671</v>
      </c>
      <c r="B60" s="627" t="s">
        <v>3672</v>
      </c>
      <c r="C60" s="29">
        <v>15149933931</v>
      </c>
      <c r="D60" s="34" t="s">
        <v>104</v>
      </c>
      <c r="E60" s="34"/>
      <c r="F60" s="34">
        <v>21</v>
      </c>
      <c r="G60" s="34"/>
      <c r="H60" s="34"/>
      <c r="I60" s="34"/>
      <c r="J60" s="34"/>
      <c r="K60" s="34"/>
      <c r="L60" s="34"/>
      <c r="M60" s="34">
        <v>15</v>
      </c>
      <c r="N60" s="34">
        <v>4</v>
      </c>
      <c r="O60" s="34">
        <v>2</v>
      </c>
      <c r="P60" s="23">
        <f t="shared" si="3"/>
        <v>120</v>
      </c>
      <c r="Q60" s="23">
        <f t="shared" si="4"/>
        <v>78</v>
      </c>
      <c r="R60" s="34"/>
      <c r="S60" s="34"/>
      <c r="T60" s="29">
        <f t="shared" si="0"/>
        <v>78</v>
      </c>
      <c r="U60" s="34">
        <v>20</v>
      </c>
      <c r="V60" s="34"/>
      <c r="W60" s="29" t="s">
        <v>442</v>
      </c>
    </row>
    <row r="61" s="28" customFormat="1" ht="26.25" customHeight="1" spans="1:23">
      <c r="A61" s="30" t="s">
        <v>3673</v>
      </c>
      <c r="B61" s="628" t="s">
        <v>3674</v>
      </c>
      <c r="C61" s="30">
        <v>15247572596</v>
      </c>
      <c r="D61" s="34" t="s">
        <v>104</v>
      </c>
      <c r="E61" s="34"/>
      <c r="F61" s="34">
        <v>19</v>
      </c>
      <c r="G61" s="34"/>
      <c r="H61" s="34"/>
      <c r="I61" s="34"/>
      <c r="J61" s="34"/>
      <c r="K61" s="34"/>
      <c r="L61" s="34"/>
      <c r="M61" s="34">
        <v>14</v>
      </c>
      <c r="N61" s="34">
        <v>3</v>
      </c>
      <c r="O61" s="34">
        <v>3.3</v>
      </c>
      <c r="P61" s="23">
        <f t="shared" si="3"/>
        <v>138.6</v>
      </c>
      <c r="Q61" s="23">
        <f t="shared" si="4"/>
        <v>90.09</v>
      </c>
      <c r="R61" s="34"/>
      <c r="S61" s="34"/>
      <c r="T61" s="29">
        <f t="shared" si="0"/>
        <v>90.09</v>
      </c>
      <c r="U61" s="34">
        <v>15</v>
      </c>
      <c r="V61" s="34"/>
      <c r="W61" s="29" t="s">
        <v>442</v>
      </c>
    </row>
    <row r="62" s="28" customFormat="1" ht="26.25" customHeight="1" spans="1:23">
      <c r="A62" s="42" t="s">
        <v>3675</v>
      </c>
      <c r="B62" s="36" t="s">
        <v>3676</v>
      </c>
      <c r="C62" s="36" t="s">
        <v>3677</v>
      </c>
      <c r="D62" s="43" t="s">
        <v>104</v>
      </c>
      <c r="E62" s="34"/>
      <c r="F62" s="34">
        <v>28</v>
      </c>
      <c r="G62" s="34"/>
      <c r="H62" s="34"/>
      <c r="I62" s="34"/>
      <c r="J62" s="34"/>
      <c r="K62" s="34"/>
      <c r="L62" s="34"/>
      <c r="M62" s="34">
        <v>20</v>
      </c>
      <c r="N62" s="34">
        <v>3.4</v>
      </c>
      <c r="O62" s="34">
        <v>2</v>
      </c>
      <c r="P62" s="23">
        <f t="shared" si="3"/>
        <v>136</v>
      </c>
      <c r="Q62" s="23">
        <f t="shared" si="4"/>
        <v>88.4</v>
      </c>
      <c r="R62" s="34"/>
      <c r="S62" s="34"/>
      <c r="T62" s="29">
        <f t="shared" si="0"/>
        <v>88.4</v>
      </c>
      <c r="U62" s="34">
        <v>20</v>
      </c>
      <c r="V62" s="34"/>
      <c r="W62" s="29" t="s">
        <v>442</v>
      </c>
    </row>
    <row r="63" s="28" customFormat="1" ht="26.25" customHeight="1" spans="1:23">
      <c r="A63" s="16" t="s">
        <v>72</v>
      </c>
      <c r="B63" s="17"/>
      <c r="C63" s="18"/>
      <c r="D63" s="19"/>
      <c r="E63" s="19"/>
      <c r="F63" s="19">
        <f>SUM(F7:F62)</f>
        <v>1344</v>
      </c>
      <c r="G63" s="19">
        <v>480</v>
      </c>
      <c r="H63" s="19"/>
      <c r="I63" s="19"/>
      <c r="J63" s="19"/>
      <c r="K63" s="19"/>
      <c r="L63" s="19"/>
      <c r="M63" s="19"/>
      <c r="N63" s="19"/>
      <c r="O63" s="19"/>
      <c r="P63" s="20">
        <f>SUM(P7:P62)</f>
        <v>7002.246</v>
      </c>
      <c r="Q63" s="20">
        <f>SUM(Q7:Q62)</f>
        <v>4551.4599</v>
      </c>
      <c r="R63" s="19"/>
      <c r="S63" s="19"/>
      <c r="T63" s="29">
        <f t="shared" si="0"/>
        <v>4551.4599</v>
      </c>
      <c r="U63" s="19">
        <f>SUM(U7:U62)</f>
        <v>1375</v>
      </c>
      <c r="V63" s="19"/>
      <c r="W63" s="26"/>
    </row>
    <row r="64" ht="21" customHeight="1" spans="1:1">
      <c r="A64" t="s">
        <v>166</v>
      </c>
    </row>
    <row r="65" ht="32.25" customHeight="1" spans="1:11">
      <c r="A65" t="s">
        <v>116</v>
      </c>
      <c r="K65" t="s">
        <v>117</v>
      </c>
    </row>
  </sheetData>
  <autoFilter ref="A1:W65">
    <extLst/>
  </autoFilter>
  <mergeCells count="24">
    <mergeCell ref="A2:W2"/>
    <mergeCell ref="E4:I4"/>
    <mergeCell ref="J4:K4"/>
    <mergeCell ref="L4:T4"/>
    <mergeCell ref="U4:V4"/>
    <mergeCell ref="M5:Q5"/>
    <mergeCell ref="R5:S5"/>
    <mergeCell ref="A63:C63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dataValidations count="1">
    <dataValidation allowBlank="1" showInputMessage="1" showErrorMessage="1" promptTitle="备注" prompt="填写收储企业类型为其它草畜种时，请在备注中注明具体养殖畜种" sqref="R6:S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workbookViewId="0">
      <selection activeCell="Z30" sqref="Z30"/>
    </sheetView>
  </sheetViews>
  <sheetFormatPr defaultColWidth="9" defaultRowHeight="13.5"/>
  <cols>
    <col min="2" max="2" width="17.875" customWidth="1"/>
    <col min="3" max="3" width="13.25" customWidth="1"/>
    <col min="4" max="6" width="5.125" customWidth="1"/>
    <col min="7" max="16" width="6" customWidth="1"/>
    <col min="17" max="17" width="8.375" customWidth="1"/>
    <col min="18" max="19" width="6" customWidth="1"/>
    <col min="20" max="20" width="8.125" customWidth="1"/>
    <col min="21" max="21" width="6.125" customWidth="1"/>
    <col min="22" max="22" width="6" customWidth="1"/>
    <col min="23" max="23" width="8.25" customWidth="1"/>
  </cols>
  <sheetData>
    <row r="1" spans="1:1">
      <c r="A1" t="s">
        <v>77</v>
      </c>
    </row>
    <row r="2" ht="22.5" spans="1:23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2.5" spans="1:22">
      <c r="A3" s="3" t="s">
        <v>79</v>
      </c>
      <c r="B3" s="3"/>
      <c r="C3" s="4" t="s">
        <v>899</v>
      </c>
      <c r="D3" s="5"/>
      <c r="E3" s="5"/>
      <c r="F3" s="3" t="s">
        <v>80</v>
      </c>
      <c r="G3" s="5"/>
      <c r="H3" s="5"/>
      <c r="I3" s="5"/>
      <c r="J3" s="5" t="s">
        <v>71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>
      <c r="A4" s="6" t="s">
        <v>81</v>
      </c>
      <c r="B4" s="7" t="s">
        <v>82</v>
      </c>
      <c r="C4" s="6" t="s">
        <v>83</v>
      </c>
      <c r="D4" s="8" t="s">
        <v>84</v>
      </c>
      <c r="E4" s="6" t="s">
        <v>6</v>
      </c>
      <c r="F4" s="6"/>
      <c r="G4" s="6"/>
      <c r="H4" s="6"/>
      <c r="I4" s="6"/>
      <c r="J4" s="6" t="s">
        <v>85</v>
      </c>
      <c r="K4" s="6"/>
      <c r="L4" s="21" t="s">
        <v>8</v>
      </c>
      <c r="M4" s="22"/>
      <c r="N4" s="22"/>
      <c r="O4" s="22"/>
      <c r="P4" s="22"/>
      <c r="Q4" s="22"/>
      <c r="R4" s="22"/>
      <c r="S4" s="22"/>
      <c r="T4" s="24"/>
      <c r="U4" s="25" t="s">
        <v>9</v>
      </c>
      <c r="V4" s="25"/>
      <c r="W4" s="25" t="s">
        <v>86</v>
      </c>
    </row>
    <row r="5" spans="1:23">
      <c r="A5" s="6"/>
      <c r="B5" s="9"/>
      <c r="C5" s="6"/>
      <c r="D5" s="8"/>
      <c r="E5" s="8" t="s">
        <v>87</v>
      </c>
      <c r="F5" s="8" t="s">
        <v>88</v>
      </c>
      <c r="G5" s="8" t="s">
        <v>89</v>
      </c>
      <c r="H5" s="8" t="s">
        <v>90</v>
      </c>
      <c r="I5" s="8" t="s">
        <v>91</v>
      </c>
      <c r="J5" s="6" t="s">
        <v>92</v>
      </c>
      <c r="K5" s="6" t="s">
        <v>93</v>
      </c>
      <c r="L5" s="6" t="s">
        <v>15</v>
      </c>
      <c r="M5" s="6" t="s">
        <v>94</v>
      </c>
      <c r="N5" s="6"/>
      <c r="O5" s="6"/>
      <c r="P5" s="6"/>
      <c r="Q5" s="6"/>
      <c r="R5" s="8" t="s">
        <v>95</v>
      </c>
      <c r="S5" s="8"/>
      <c r="T5" s="8" t="s">
        <v>18</v>
      </c>
      <c r="U5" s="8" t="s">
        <v>19</v>
      </c>
      <c r="V5" s="8" t="s">
        <v>20</v>
      </c>
      <c r="W5" s="25"/>
    </row>
    <row r="6" ht="36" spans="1:23">
      <c r="A6" s="6"/>
      <c r="B6" s="10"/>
      <c r="C6" s="6"/>
      <c r="D6" s="8"/>
      <c r="E6" s="8"/>
      <c r="F6" s="8"/>
      <c r="G6" s="8"/>
      <c r="H6" s="8"/>
      <c r="I6" s="8"/>
      <c r="J6" s="6"/>
      <c r="K6" s="6"/>
      <c r="L6" s="6"/>
      <c r="M6" s="8" t="s">
        <v>96</v>
      </c>
      <c r="N6" s="8" t="s">
        <v>97</v>
      </c>
      <c r="O6" s="8" t="s">
        <v>98</v>
      </c>
      <c r="P6" s="8" t="s">
        <v>99</v>
      </c>
      <c r="Q6" s="8" t="s">
        <v>100</v>
      </c>
      <c r="R6" s="8" t="s">
        <v>101</v>
      </c>
      <c r="S6" s="8" t="s">
        <v>100</v>
      </c>
      <c r="T6" s="8"/>
      <c r="U6" s="8"/>
      <c r="V6" s="8"/>
      <c r="W6" s="25"/>
    </row>
    <row r="7" s="1" customFormat="1" spans="1:23">
      <c r="A7" s="11" t="s">
        <v>3678</v>
      </c>
      <c r="B7" s="11" t="s">
        <v>3679</v>
      </c>
      <c r="C7" s="12">
        <v>15750443773</v>
      </c>
      <c r="D7" s="13" t="s">
        <v>104</v>
      </c>
      <c r="E7" s="13"/>
      <c r="F7" s="13">
        <v>45</v>
      </c>
      <c r="G7" s="13"/>
      <c r="H7" s="13"/>
      <c r="I7" s="13"/>
      <c r="J7" s="13"/>
      <c r="K7" s="13"/>
      <c r="L7" s="13"/>
      <c r="M7" s="13">
        <v>20</v>
      </c>
      <c r="N7" s="13">
        <v>6</v>
      </c>
      <c r="O7" s="13">
        <v>1.1</v>
      </c>
      <c r="P7" s="23">
        <f>M7*N7*O7</f>
        <v>132</v>
      </c>
      <c r="Q7" s="23">
        <f>P7*0.65</f>
        <v>85.8</v>
      </c>
      <c r="R7" s="13"/>
      <c r="S7" s="13"/>
      <c r="T7" s="13">
        <v>85.8</v>
      </c>
      <c r="U7" s="13">
        <v>22</v>
      </c>
      <c r="V7" s="13"/>
      <c r="W7" s="13" t="s">
        <v>286</v>
      </c>
    </row>
    <row r="8" s="1" customFormat="1" spans="1:23">
      <c r="A8" s="11" t="s">
        <v>3680</v>
      </c>
      <c r="B8" s="11" t="s">
        <v>3681</v>
      </c>
      <c r="C8" s="12">
        <v>13947587494</v>
      </c>
      <c r="D8" s="13" t="s">
        <v>104</v>
      </c>
      <c r="E8" s="13"/>
      <c r="F8" s="13">
        <v>33</v>
      </c>
      <c r="G8" s="13"/>
      <c r="H8" s="13"/>
      <c r="I8" s="13"/>
      <c r="J8" s="13"/>
      <c r="K8" s="13"/>
      <c r="L8" s="13"/>
      <c r="M8" s="13">
        <v>12</v>
      </c>
      <c r="N8" s="13">
        <v>5.7</v>
      </c>
      <c r="O8" s="13">
        <v>1</v>
      </c>
      <c r="P8" s="23">
        <f t="shared" ref="P8:P34" si="0">M8*N8*O8</f>
        <v>68.4</v>
      </c>
      <c r="Q8" s="23">
        <f t="shared" ref="Q8:Q34" si="1">P8*0.65</f>
        <v>44.46</v>
      </c>
      <c r="R8" s="13"/>
      <c r="S8" s="13"/>
      <c r="T8" s="13">
        <v>44.5</v>
      </c>
      <c r="U8" s="13">
        <v>18</v>
      </c>
      <c r="V8" s="13"/>
      <c r="W8" s="13" t="s">
        <v>286</v>
      </c>
    </row>
    <row r="9" s="1" customFormat="1" spans="1:23">
      <c r="A9" s="11" t="s">
        <v>3682</v>
      </c>
      <c r="B9" s="11" t="s">
        <v>3683</v>
      </c>
      <c r="C9" s="12">
        <v>13848051340</v>
      </c>
      <c r="D9" s="13" t="s">
        <v>104</v>
      </c>
      <c r="E9" s="13"/>
      <c r="F9" s="13">
        <v>28</v>
      </c>
      <c r="G9" s="13">
        <v>160</v>
      </c>
      <c r="H9" s="13"/>
      <c r="I9" s="13"/>
      <c r="J9" s="13"/>
      <c r="K9" s="13"/>
      <c r="L9" s="13"/>
      <c r="M9" s="13">
        <v>8.7</v>
      </c>
      <c r="N9" s="13">
        <v>4</v>
      </c>
      <c r="O9" s="13">
        <v>1.8</v>
      </c>
      <c r="P9" s="23">
        <f t="shared" si="0"/>
        <v>62.64</v>
      </c>
      <c r="Q9" s="23">
        <f t="shared" si="1"/>
        <v>40.716</v>
      </c>
      <c r="R9" s="13"/>
      <c r="S9" s="13"/>
      <c r="T9" s="13">
        <v>40.7</v>
      </c>
      <c r="U9" s="13">
        <v>15</v>
      </c>
      <c r="V9" s="13"/>
      <c r="W9" s="13" t="s">
        <v>286</v>
      </c>
    </row>
    <row r="10" s="1" customFormat="1" spans="1:23">
      <c r="A10" s="11" t="s">
        <v>3684</v>
      </c>
      <c r="B10" s="11" t="s">
        <v>3685</v>
      </c>
      <c r="C10" s="12">
        <v>18347548082</v>
      </c>
      <c r="D10" s="13" t="s">
        <v>104</v>
      </c>
      <c r="E10" s="13"/>
      <c r="F10" s="13">
        <v>30</v>
      </c>
      <c r="G10" s="13"/>
      <c r="H10" s="13"/>
      <c r="I10" s="13"/>
      <c r="J10" s="13"/>
      <c r="K10" s="13"/>
      <c r="L10" s="13"/>
      <c r="M10" s="13">
        <v>10</v>
      </c>
      <c r="N10" s="13">
        <v>5</v>
      </c>
      <c r="O10" s="13">
        <v>1.2</v>
      </c>
      <c r="P10" s="23">
        <f t="shared" si="0"/>
        <v>60</v>
      </c>
      <c r="Q10" s="23">
        <f t="shared" si="1"/>
        <v>39</v>
      </c>
      <c r="R10" s="13"/>
      <c r="S10" s="13"/>
      <c r="T10" s="13">
        <v>39</v>
      </c>
      <c r="U10" s="13">
        <v>15</v>
      </c>
      <c r="V10" s="13"/>
      <c r="W10" s="13" t="s">
        <v>286</v>
      </c>
    </row>
    <row r="11" s="1" customFormat="1" spans="1:23">
      <c r="A11" s="11" t="s">
        <v>3686</v>
      </c>
      <c r="B11" s="11" t="s">
        <v>3687</v>
      </c>
      <c r="C11" s="12">
        <v>18747584804</v>
      </c>
      <c r="D11" s="13" t="s">
        <v>104</v>
      </c>
      <c r="E11" s="13"/>
      <c r="F11" s="13">
        <v>30</v>
      </c>
      <c r="G11" s="13"/>
      <c r="H11" s="13"/>
      <c r="I11" s="13"/>
      <c r="J11" s="13"/>
      <c r="K11" s="13"/>
      <c r="L11" s="13"/>
      <c r="M11" s="13">
        <v>8</v>
      </c>
      <c r="N11" s="13">
        <v>6</v>
      </c>
      <c r="O11" s="13">
        <v>1.2</v>
      </c>
      <c r="P11" s="23">
        <f t="shared" si="0"/>
        <v>57.6</v>
      </c>
      <c r="Q11" s="23">
        <f t="shared" si="1"/>
        <v>37.44</v>
      </c>
      <c r="R11" s="13"/>
      <c r="S11" s="13"/>
      <c r="T11" s="13">
        <v>37.4</v>
      </c>
      <c r="U11" s="13">
        <v>30</v>
      </c>
      <c r="V11" s="13"/>
      <c r="W11" s="13" t="s">
        <v>286</v>
      </c>
    </row>
    <row r="12" s="1" customFormat="1" spans="1:23">
      <c r="A12" s="11" t="s">
        <v>3688</v>
      </c>
      <c r="B12" s="11" t="s">
        <v>3689</v>
      </c>
      <c r="C12" s="12">
        <v>13847512057</v>
      </c>
      <c r="D12" s="13" t="s">
        <v>104</v>
      </c>
      <c r="E12" s="13"/>
      <c r="F12" s="13">
        <v>23</v>
      </c>
      <c r="G12" s="13"/>
      <c r="H12" s="13"/>
      <c r="I12" s="13"/>
      <c r="J12" s="13"/>
      <c r="K12" s="13"/>
      <c r="L12" s="13"/>
      <c r="M12" s="13">
        <v>16.5</v>
      </c>
      <c r="N12" s="13">
        <v>4.2</v>
      </c>
      <c r="O12" s="13">
        <v>1.8</v>
      </c>
      <c r="P12" s="23">
        <f t="shared" si="0"/>
        <v>124.74</v>
      </c>
      <c r="Q12" s="23">
        <f t="shared" si="1"/>
        <v>81.081</v>
      </c>
      <c r="R12" s="13"/>
      <c r="S12" s="13"/>
      <c r="T12" s="13">
        <v>81.1</v>
      </c>
      <c r="U12" s="13">
        <v>22</v>
      </c>
      <c r="V12" s="13"/>
      <c r="W12" s="13" t="s">
        <v>286</v>
      </c>
    </row>
    <row r="13" s="1" customFormat="1" spans="1:23">
      <c r="A13" s="11" t="s">
        <v>3690</v>
      </c>
      <c r="B13" s="11" t="s">
        <v>3691</v>
      </c>
      <c r="C13" s="12">
        <v>15904758437</v>
      </c>
      <c r="D13" s="13" t="s">
        <v>104</v>
      </c>
      <c r="E13" s="13"/>
      <c r="F13" s="13">
        <v>36</v>
      </c>
      <c r="G13" s="13"/>
      <c r="H13" s="13"/>
      <c r="I13" s="13"/>
      <c r="J13" s="13"/>
      <c r="K13" s="13"/>
      <c r="L13" s="13"/>
      <c r="M13" s="13">
        <v>10.5</v>
      </c>
      <c r="N13" s="13">
        <v>3.5</v>
      </c>
      <c r="O13" s="13">
        <v>1.5</v>
      </c>
      <c r="P13" s="23">
        <f t="shared" si="0"/>
        <v>55.125</v>
      </c>
      <c r="Q13" s="23">
        <f t="shared" si="1"/>
        <v>35.83125</v>
      </c>
      <c r="R13" s="13"/>
      <c r="S13" s="13"/>
      <c r="T13" s="13">
        <v>35.8</v>
      </c>
      <c r="U13" s="13">
        <v>15</v>
      </c>
      <c r="V13" s="13"/>
      <c r="W13" s="13" t="s">
        <v>286</v>
      </c>
    </row>
    <row r="14" s="1" customFormat="1" spans="1:23">
      <c r="A14" s="11" t="s">
        <v>3692</v>
      </c>
      <c r="B14" s="11" t="s">
        <v>3693</v>
      </c>
      <c r="C14" s="12">
        <v>13624755275</v>
      </c>
      <c r="D14" s="13" t="s">
        <v>104</v>
      </c>
      <c r="E14" s="13"/>
      <c r="F14" s="13">
        <v>14</v>
      </c>
      <c r="G14" s="13"/>
      <c r="H14" s="13"/>
      <c r="I14" s="13"/>
      <c r="J14" s="13"/>
      <c r="K14" s="13"/>
      <c r="L14" s="13"/>
      <c r="M14" s="13">
        <v>7.5</v>
      </c>
      <c r="N14" s="13">
        <v>7.5</v>
      </c>
      <c r="O14" s="13">
        <v>1</v>
      </c>
      <c r="P14" s="23">
        <f t="shared" si="0"/>
        <v>56.25</v>
      </c>
      <c r="Q14" s="23">
        <f t="shared" si="1"/>
        <v>36.5625</v>
      </c>
      <c r="R14" s="13"/>
      <c r="S14" s="13"/>
      <c r="T14" s="13">
        <v>36.6</v>
      </c>
      <c r="U14" s="13">
        <v>5</v>
      </c>
      <c r="V14" s="13"/>
      <c r="W14" s="13" t="s">
        <v>286</v>
      </c>
    </row>
    <row r="15" s="1" customFormat="1" spans="1:23">
      <c r="A15" s="11" t="s">
        <v>3694</v>
      </c>
      <c r="B15" s="11" t="s">
        <v>3695</v>
      </c>
      <c r="C15" s="12">
        <v>13847598103</v>
      </c>
      <c r="D15" s="13" t="s">
        <v>104</v>
      </c>
      <c r="E15" s="13"/>
      <c r="F15" s="13">
        <v>65</v>
      </c>
      <c r="G15" s="13"/>
      <c r="H15" s="13"/>
      <c r="I15" s="13"/>
      <c r="J15" s="13"/>
      <c r="K15" s="13"/>
      <c r="L15" s="13"/>
      <c r="M15" s="13">
        <v>12.7</v>
      </c>
      <c r="N15" s="13">
        <v>4.2</v>
      </c>
      <c r="O15" s="13">
        <v>1.8</v>
      </c>
      <c r="P15" s="23">
        <f t="shared" si="0"/>
        <v>96.012</v>
      </c>
      <c r="Q15" s="23">
        <f t="shared" si="1"/>
        <v>62.4078</v>
      </c>
      <c r="R15" s="13"/>
      <c r="S15" s="13"/>
      <c r="T15" s="13">
        <v>62.4</v>
      </c>
      <c r="U15" s="13">
        <v>37.5</v>
      </c>
      <c r="V15" s="13"/>
      <c r="W15" s="13" t="s">
        <v>286</v>
      </c>
    </row>
    <row r="16" s="1" customFormat="1" spans="1:23">
      <c r="A16" s="11" t="s">
        <v>3696</v>
      </c>
      <c r="B16" s="11" t="s">
        <v>3697</v>
      </c>
      <c r="C16" s="12">
        <v>13847551595</v>
      </c>
      <c r="D16" s="13" t="s">
        <v>104</v>
      </c>
      <c r="E16" s="13"/>
      <c r="F16" s="13">
        <v>12</v>
      </c>
      <c r="G16" s="13"/>
      <c r="H16" s="13"/>
      <c r="I16" s="13"/>
      <c r="J16" s="13"/>
      <c r="K16" s="13"/>
      <c r="L16" s="13"/>
      <c r="M16" s="13">
        <v>11.7</v>
      </c>
      <c r="N16" s="13">
        <v>3</v>
      </c>
      <c r="O16" s="13">
        <v>1.8</v>
      </c>
      <c r="P16" s="23">
        <f t="shared" si="0"/>
        <v>63.18</v>
      </c>
      <c r="Q16" s="23">
        <f t="shared" si="1"/>
        <v>41.067</v>
      </c>
      <c r="R16" s="13"/>
      <c r="S16" s="13"/>
      <c r="T16" s="13">
        <v>41.1</v>
      </c>
      <c r="U16" s="13">
        <v>15</v>
      </c>
      <c r="V16" s="13"/>
      <c r="W16" s="13" t="s">
        <v>286</v>
      </c>
    </row>
    <row r="17" s="1" customFormat="1" spans="1:23">
      <c r="A17" s="11" t="s">
        <v>3698</v>
      </c>
      <c r="B17" s="11" t="s">
        <v>3699</v>
      </c>
      <c r="C17" s="12">
        <v>15934945283</v>
      </c>
      <c r="D17" s="13" t="s">
        <v>104</v>
      </c>
      <c r="E17" s="13"/>
      <c r="F17" s="13">
        <v>13</v>
      </c>
      <c r="G17" s="13"/>
      <c r="H17" s="13"/>
      <c r="I17" s="13"/>
      <c r="J17" s="13"/>
      <c r="K17" s="13"/>
      <c r="L17" s="13"/>
      <c r="M17" s="13">
        <v>11.8</v>
      </c>
      <c r="N17" s="13">
        <v>5</v>
      </c>
      <c r="O17" s="13">
        <v>1.5</v>
      </c>
      <c r="P17" s="23">
        <f t="shared" si="0"/>
        <v>88.5</v>
      </c>
      <c r="Q17" s="23">
        <f t="shared" si="1"/>
        <v>57.525</v>
      </c>
      <c r="R17" s="13"/>
      <c r="S17" s="13"/>
      <c r="T17" s="13">
        <v>57.5</v>
      </c>
      <c r="U17" s="13">
        <v>15</v>
      </c>
      <c r="V17" s="13"/>
      <c r="W17" s="13" t="s">
        <v>286</v>
      </c>
    </row>
    <row r="18" s="1" customFormat="1" spans="1:23">
      <c r="A18" s="11" t="s">
        <v>3700</v>
      </c>
      <c r="B18" s="11" t="s">
        <v>3701</v>
      </c>
      <c r="C18" s="12">
        <v>13947354404</v>
      </c>
      <c r="D18" s="13" t="s">
        <v>104</v>
      </c>
      <c r="E18" s="13"/>
      <c r="F18" s="13">
        <v>42</v>
      </c>
      <c r="G18" s="13"/>
      <c r="H18" s="13"/>
      <c r="I18" s="13"/>
      <c r="J18" s="13"/>
      <c r="K18" s="13"/>
      <c r="L18" s="13"/>
      <c r="M18" s="13">
        <v>15.5</v>
      </c>
      <c r="N18" s="13">
        <v>12</v>
      </c>
      <c r="O18" s="13">
        <v>1.5</v>
      </c>
      <c r="P18" s="23">
        <f t="shared" si="0"/>
        <v>279</v>
      </c>
      <c r="Q18" s="23">
        <f t="shared" si="1"/>
        <v>181.35</v>
      </c>
      <c r="R18" s="13"/>
      <c r="S18" s="13"/>
      <c r="T18" s="13">
        <v>181.4</v>
      </c>
      <c r="U18" s="13">
        <v>20</v>
      </c>
      <c r="V18" s="13"/>
      <c r="W18" s="13" t="s">
        <v>286</v>
      </c>
    </row>
    <row r="19" s="1" customFormat="1" spans="1:23">
      <c r="A19" s="11" t="s">
        <v>3702</v>
      </c>
      <c r="B19" s="11" t="s">
        <v>3703</v>
      </c>
      <c r="C19" s="12">
        <v>13614754472</v>
      </c>
      <c r="D19" s="13" t="s">
        <v>104</v>
      </c>
      <c r="E19" s="13"/>
      <c r="F19" s="13">
        <v>22</v>
      </c>
      <c r="G19" s="13"/>
      <c r="H19" s="13"/>
      <c r="I19" s="13"/>
      <c r="J19" s="13"/>
      <c r="K19" s="13"/>
      <c r="L19" s="13"/>
      <c r="M19" s="13">
        <v>10</v>
      </c>
      <c r="N19" s="13">
        <v>3.5</v>
      </c>
      <c r="O19" s="13">
        <v>1.2</v>
      </c>
      <c r="P19" s="23">
        <f t="shared" si="0"/>
        <v>42</v>
      </c>
      <c r="Q19" s="23">
        <f t="shared" si="1"/>
        <v>27.3</v>
      </c>
      <c r="R19" s="13"/>
      <c r="S19" s="13"/>
      <c r="T19" s="13">
        <v>27.3</v>
      </c>
      <c r="U19" s="13">
        <v>20</v>
      </c>
      <c r="V19" s="13"/>
      <c r="W19" s="13" t="s">
        <v>286</v>
      </c>
    </row>
    <row r="20" s="1" customFormat="1" spans="1:23">
      <c r="A20" s="11" t="s">
        <v>3704</v>
      </c>
      <c r="B20" s="11" t="s">
        <v>3705</v>
      </c>
      <c r="C20" s="12">
        <v>13664009082</v>
      </c>
      <c r="D20" s="13" t="s">
        <v>104</v>
      </c>
      <c r="E20" s="13"/>
      <c r="F20" s="13">
        <v>20</v>
      </c>
      <c r="G20" s="13"/>
      <c r="H20" s="13"/>
      <c r="I20" s="13"/>
      <c r="J20" s="13"/>
      <c r="K20" s="13"/>
      <c r="L20" s="13"/>
      <c r="M20" s="13">
        <v>7</v>
      </c>
      <c r="N20" s="13">
        <v>6.5</v>
      </c>
      <c r="O20" s="13">
        <v>1</v>
      </c>
      <c r="P20" s="23">
        <f t="shared" si="0"/>
        <v>45.5</v>
      </c>
      <c r="Q20" s="23">
        <f t="shared" si="1"/>
        <v>29.575</v>
      </c>
      <c r="R20" s="13"/>
      <c r="S20" s="13"/>
      <c r="T20" s="13">
        <v>39.6</v>
      </c>
      <c r="U20" s="13">
        <v>5</v>
      </c>
      <c r="V20" s="13"/>
      <c r="W20" s="13" t="s">
        <v>286</v>
      </c>
    </row>
    <row r="21" s="1" customFormat="1" spans="1:23">
      <c r="A21" s="11" t="s">
        <v>3706</v>
      </c>
      <c r="B21" s="11" t="s">
        <v>3707</v>
      </c>
      <c r="C21" s="12">
        <v>18747547039</v>
      </c>
      <c r="D21" s="13" t="s">
        <v>104</v>
      </c>
      <c r="E21" s="13"/>
      <c r="F21" s="13">
        <v>4</v>
      </c>
      <c r="G21" s="13"/>
      <c r="H21" s="13"/>
      <c r="I21" s="13"/>
      <c r="J21" s="13"/>
      <c r="K21" s="13"/>
      <c r="L21" s="13"/>
      <c r="M21" s="13">
        <v>7</v>
      </c>
      <c r="N21" s="13">
        <v>4.3</v>
      </c>
      <c r="O21" s="13">
        <v>1.2</v>
      </c>
      <c r="P21" s="23">
        <f t="shared" si="0"/>
        <v>36.12</v>
      </c>
      <c r="Q21" s="23">
        <f t="shared" si="1"/>
        <v>23.478</v>
      </c>
      <c r="R21" s="13"/>
      <c r="S21" s="13"/>
      <c r="T21" s="13">
        <v>23.5</v>
      </c>
      <c r="U21" s="13">
        <v>3.5</v>
      </c>
      <c r="V21" s="13"/>
      <c r="W21" s="13" t="s">
        <v>286</v>
      </c>
    </row>
    <row r="22" s="1" customFormat="1" spans="1:23">
      <c r="A22" s="11" t="s">
        <v>3708</v>
      </c>
      <c r="B22" s="11" t="s">
        <v>3709</v>
      </c>
      <c r="C22" s="12">
        <v>18547523518</v>
      </c>
      <c r="D22" s="13" t="s">
        <v>104</v>
      </c>
      <c r="E22" s="13"/>
      <c r="F22" s="13">
        <v>40</v>
      </c>
      <c r="G22" s="13"/>
      <c r="H22" s="13"/>
      <c r="I22" s="13"/>
      <c r="J22" s="13"/>
      <c r="K22" s="13"/>
      <c r="L22" s="13"/>
      <c r="M22" s="13">
        <v>12.7</v>
      </c>
      <c r="N22" s="13">
        <v>3.3</v>
      </c>
      <c r="O22" s="13">
        <v>1.6</v>
      </c>
      <c r="P22" s="23">
        <f t="shared" si="0"/>
        <v>67.056</v>
      </c>
      <c r="Q22" s="23">
        <f t="shared" si="1"/>
        <v>43.5864</v>
      </c>
      <c r="R22" s="13"/>
      <c r="S22" s="13"/>
      <c r="T22" s="13">
        <v>43.6</v>
      </c>
      <c r="U22" s="13">
        <v>22</v>
      </c>
      <c r="V22" s="13"/>
      <c r="W22" s="13" t="s">
        <v>286</v>
      </c>
    </row>
    <row r="23" s="1" customFormat="1" spans="1:23">
      <c r="A23" s="11" t="s">
        <v>3710</v>
      </c>
      <c r="B23" s="11" t="s">
        <v>3711</v>
      </c>
      <c r="C23" s="12">
        <v>13848454014</v>
      </c>
      <c r="D23" s="13" t="s">
        <v>104</v>
      </c>
      <c r="E23" s="13"/>
      <c r="F23" s="13">
        <v>20</v>
      </c>
      <c r="G23" s="13"/>
      <c r="H23" s="13"/>
      <c r="I23" s="13"/>
      <c r="J23" s="13"/>
      <c r="K23" s="13"/>
      <c r="L23" s="13"/>
      <c r="M23" s="13">
        <v>12.3</v>
      </c>
      <c r="N23" s="13">
        <v>4.8</v>
      </c>
      <c r="O23" s="13">
        <v>1.3</v>
      </c>
      <c r="P23" s="23">
        <f t="shared" si="0"/>
        <v>76.752</v>
      </c>
      <c r="Q23" s="23">
        <f t="shared" si="1"/>
        <v>49.8888</v>
      </c>
      <c r="R23" s="13"/>
      <c r="S23" s="13"/>
      <c r="T23" s="13">
        <v>49.9</v>
      </c>
      <c r="U23" s="13">
        <v>15</v>
      </c>
      <c r="V23" s="13"/>
      <c r="W23" s="13" t="s">
        <v>286</v>
      </c>
    </row>
    <row r="24" s="1" customFormat="1" spans="1:23">
      <c r="A24" s="11" t="s">
        <v>3712</v>
      </c>
      <c r="B24" s="11" t="s">
        <v>3713</v>
      </c>
      <c r="C24" s="12">
        <v>13754058433</v>
      </c>
      <c r="D24" s="13" t="s">
        <v>104</v>
      </c>
      <c r="E24" s="13"/>
      <c r="F24" s="13">
        <v>10</v>
      </c>
      <c r="G24" s="13"/>
      <c r="H24" s="13"/>
      <c r="I24" s="13"/>
      <c r="J24" s="13"/>
      <c r="K24" s="13"/>
      <c r="L24" s="13"/>
      <c r="M24" s="13">
        <v>8.7</v>
      </c>
      <c r="N24" s="13">
        <v>3.6</v>
      </c>
      <c r="O24" s="13">
        <v>1.1</v>
      </c>
      <c r="P24" s="23">
        <f t="shared" si="0"/>
        <v>34.452</v>
      </c>
      <c r="Q24" s="23">
        <f t="shared" si="1"/>
        <v>22.3938</v>
      </c>
      <c r="R24" s="13"/>
      <c r="S24" s="13"/>
      <c r="T24" s="13">
        <v>22.4</v>
      </c>
      <c r="U24" s="13">
        <v>5</v>
      </c>
      <c r="V24" s="13"/>
      <c r="W24" s="13" t="s">
        <v>286</v>
      </c>
    </row>
    <row r="25" s="1" customFormat="1" spans="1:23">
      <c r="A25" s="11" t="s">
        <v>3714</v>
      </c>
      <c r="B25" s="11" t="s">
        <v>3715</v>
      </c>
      <c r="C25" s="12">
        <v>15149924190</v>
      </c>
      <c r="D25" s="13" t="s">
        <v>104</v>
      </c>
      <c r="E25" s="13"/>
      <c r="F25" s="13">
        <v>12</v>
      </c>
      <c r="G25" s="13"/>
      <c r="H25" s="13"/>
      <c r="I25" s="13"/>
      <c r="J25" s="13"/>
      <c r="K25" s="13"/>
      <c r="L25" s="13"/>
      <c r="M25" s="13">
        <v>9</v>
      </c>
      <c r="N25" s="13">
        <v>6.6</v>
      </c>
      <c r="O25" s="13">
        <v>1</v>
      </c>
      <c r="P25" s="23">
        <f t="shared" si="0"/>
        <v>59.4</v>
      </c>
      <c r="Q25" s="23">
        <f t="shared" si="1"/>
        <v>38.61</v>
      </c>
      <c r="R25" s="13"/>
      <c r="S25" s="13"/>
      <c r="T25" s="13">
        <v>38.6</v>
      </c>
      <c r="U25" s="13">
        <v>5</v>
      </c>
      <c r="V25" s="13"/>
      <c r="W25" s="13" t="s">
        <v>286</v>
      </c>
    </row>
    <row r="26" s="1" customFormat="1" spans="1:23">
      <c r="A26" s="11" t="s">
        <v>3716</v>
      </c>
      <c r="B26" s="11" t="s">
        <v>3717</v>
      </c>
      <c r="C26" s="12">
        <v>15134739823</v>
      </c>
      <c r="D26" s="13" t="s">
        <v>104</v>
      </c>
      <c r="E26" s="13"/>
      <c r="F26" s="13">
        <v>15</v>
      </c>
      <c r="G26" s="13"/>
      <c r="H26" s="13"/>
      <c r="I26" s="13"/>
      <c r="J26" s="13"/>
      <c r="K26" s="13"/>
      <c r="L26" s="13"/>
      <c r="M26" s="13">
        <v>12.7</v>
      </c>
      <c r="N26" s="13">
        <v>3</v>
      </c>
      <c r="O26" s="13">
        <v>1.8</v>
      </c>
      <c r="P26" s="23">
        <f t="shared" si="0"/>
        <v>68.58</v>
      </c>
      <c r="Q26" s="23">
        <f t="shared" si="1"/>
        <v>44.577</v>
      </c>
      <c r="R26" s="13"/>
      <c r="S26" s="13"/>
      <c r="T26" s="13">
        <v>44.6</v>
      </c>
      <c r="U26" s="13">
        <v>3</v>
      </c>
      <c r="V26" s="13"/>
      <c r="W26" s="13" t="s">
        <v>286</v>
      </c>
    </row>
    <row r="27" s="1" customFormat="1" spans="1:23">
      <c r="A27" s="11" t="s">
        <v>3718</v>
      </c>
      <c r="B27" s="11" t="s">
        <v>3719</v>
      </c>
      <c r="C27" s="12">
        <v>18504753307</v>
      </c>
      <c r="D27" s="13" t="s">
        <v>104</v>
      </c>
      <c r="E27" s="13"/>
      <c r="F27" s="13">
        <v>36</v>
      </c>
      <c r="G27" s="13"/>
      <c r="H27" s="13"/>
      <c r="I27" s="13"/>
      <c r="J27" s="13"/>
      <c r="K27" s="13"/>
      <c r="L27" s="13"/>
      <c r="M27" s="13">
        <v>12.6</v>
      </c>
      <c r="N27" s="13">
        <v>3.6</v>
      </c>
      <c r="O27" s="13">
        <v>1.8</v>
      </c>
      <c r="P27" s="23">
        <f t="shared" si="0"/>
        <v>81.648</v>
      </c>
      <c r="Q27" s="23">
        <f t="shared" si="1"/>
        <v>53.0712</v>
      </c>
      <c r="R27" s="13"/>
      <c r="S27" s="13"/>
      <c r="T27" s="13">
        <v>53.1</v>
      </c>
      <c r="U27" s="13">
        <v>15</v>
      </c>
      <c r="V27" s="13"/>
      <c r="W27" s="13" t="s">
        <v>286</v>
      </c>
    </row>
    <row r="28" s="1" customFormat="1" spans="1:23">
      <c r="A28" s="14" t="s">
        <v>3720</v>
      </c>
      <c r="B28" s="629" t="s">
        <v>3721</v>
      </c>
      <c r="C28" s="12">
        <v>15547523167</v>
      </c>
      <c r="D28" s="13" t="s">
        <v>104</v>
      </c>
      <c r="E28" s="13"/>
      <c r="F28" s="13">
        <v>12</v>
      </c>
      <c r="G28" s="13">
        <v>70</v>
      </c>
      <c r="H28" s="13"/>
      <c r="I28" s="13"/>
      <c r="J28" s="13"/>
      <c r="K28" s="13"/>
      <c r="L28" s="13"/>
      <c r="M28" s="13">
        <v>9.3</v>
      </c>
      <c r="N28" s="13">
        <v>5.8</v>
      </c>
      <c r="O28" s="13">
        <v>1</v>
      </c>
      <c r="P28" s="23">
        <f t="shared" si="0"/>
        <v>53.94</v>
      </c>
      <c r="Q28" s="23">
        <f t="shared" si="1"/>
        <v>35.061</v>
      </c>
      <c r="R28" s="13"/>
      <c r="S28" s="13"/>
      <c r="T28" s="13">
        <v>35.1</v>
      </c>
      <c r="U28" s="13">
        <v>8</v>
      </c>
      <c r="V28" s="13"/>
      <c r="W28" s="13" t="s">
        <v>286</v>
      </c>
    </row>
    <row r="29" s="1" customFormat="1" spans="1:23">
      <c r="A29" s="14" t="s">
        <v>3722</v>
      </c>
      <c r="B29" s="629" t="s">
        <v>3723</v>
      </c>
      <c r="C29" s="12">
        <v>15114777606</v>
      </c>
      <c r="D29" s="13" t="s">
        <v>104</v>
      </c>
      <c r="E29" s="13"/>
      <c r="F29" s="13"/>
      <c r="G29" s="13">
        <v>160</v>
      </c>
      <c r="H29" s="13"/>
      <c r="I29" s="13"/>
      <c r="J29" s="13"/>
      <c r="K29" s="13"/>
      <c r="L29" s="13"/>
      <c r="M29" s="13">
        <v>12.5</v>
      </c>
      <c r="N29" s="13">
        <v>5.3</v>
      </c>
      <c r="O29" s="13">
        <v>1</v>
      </c>
      <c r="P29" s="23">
        <f t="shared" si="0"/>
        <v>66.25</v>
      </c>
      <c r="Q29" s="23">
        <f t="shared" si="1"/>
        <v>43.0625</v>
      </c>
      <c r="R29" s="13"/>
      <c r="S29" s="13"/>
      <c r="T29" s="13">
        <v>43.1</v>
      </c>
      <c r="U29" s="13">
        <v>20</v>
      </c>
      <c r="V29" s="13"/>
      <c r="W29" s="13" t="s">
        <v>286</v>
      </c>
    </row>
    <row r="30" s="1" customFormat="1" spans="1:23">
      <c r="A30" s="14" t="s">
        <v>3722</v>
      </c>
      <c r="B30" s="629" t="s">
        <v>3723</v>
      </c>
      <c r="C30" s="12">
        <v>15114777606</v>
      </c>
      <c r="D30" s="13" t="s">
        <v>104</v>
      </c>
      <c r="E30" s="13"/>
      <c r="F30" s="13"/>
      <c r="G30" s="13"/>
      <c r="H30" s="13"/>
      <c r="I30" s="13"/>
      <c r="J30" s="13"/>
      <c r="K30" s="13"/>
      <c r="L30" s="13"/>
      <c r="M30" s="13">
        <v>9.5</v>
      </c>
      <c r="N30" s="13">
        <v>5.2</v>
      </c>
      <c r="O30" s="13">
        <v>1</v>
      </c>
      <c r="P30" s="23">
        <f t="shared" si="0"/>
        <v>49.4</v>
      </c>
      <c r="Q30" s="23">
        <f t="shared" si="1"/>
        <v>32.11</v>
      </c>
      <c r="R30" s="13"/>
      <c r="S30" s="13"/>
      <c r="T30" s="13">
        <v>32.1</v>
      </c>
      <c r="U30" s="13"/>
      <c r="V30" s="13"/>
      <c r="W30" s="13" t="s">
        <v>286</v>
      </c>
    </row>
    <row r="31" s="1" customFormat="1" spans="1:23">
      <c r="A31" s="14" t="s">
        <v>3724</v>
      </c>
      <c r="B31" s="629" t="s">
        <v>3725</v>
      </c>
      <c r="C31" s="12">
        <v>13739992013</v>
      </c>
      <c r="D31" s="13" t="s">
        <v>104</v>
      </c>
      <c r="E31" s="13"/>
      <c r="F31" s="13"/>
      <c r="G31" s="13">
        <v>120</v>
      </c>
      <c r="H31" s="13"/>
      <c r="I31" s="13"/>
      <c r="J31" s="13"/>
      <c r="K31" s="13"/>
      <c r="L31" s="13"/>
      <c r="M31" s="13">
        <v>11.3</v>
      </c>
      <c r="N31" s="13">
        <v>6</v>
      </c>
      <c r="O31" s="13">
        <v>1.1</v>
      </c>
      <c r="P31" s="23">
        <f t="shared" si="0"/>
        <v>74.58</v>
      </c>
      <c r="Q31" s="23">
        <f t="shared" si="1"/>
        <v>48.477</v>
      </c>
      <c r="R31" s="13"/>
      <c r="S31" s="13"/>
      <c r="T31" s="13">
        <v>48.5</v>
      </c>
      <c r="U31" s="13">
        <v>15</v>
      </c>
      <c r="V31" s="13"/>
      <c r="W31" s="13" t="s">
        <v>286</v>
      </c>
    </row>
    <row r="32" s="1" customFormat="1" spans="1:23">
      <c r="A32" s="14" t="s">
        <v>3726</v>
      </c>
      <c r="B32" s="629" t="s">
        <v>3727</v>
      </c>
      <c r="C32" s="12">
        <v>15848596062</v>
      </c>
      <c r="D32" s="13" t="s">
        <v>104</v>
      </c>
      <c r="E32" s="13"/>
      <c r="F32" s="13">
        <v>20</v>
      </c>
      <c r="G32" s="13"/>
      <c r="H32" s="13"/>
      <c r="I32" s="13"/>
      <c r="J32" s="13"/>
      <c r="K32" s="13"/>
      <c r="L32" s="13"/>
      <c r="M32" s="13">
        <v>12.5</v>
      </c>
      <c r="N32" s="13">
        <v>5.8</v>
      </c>
      <c r="O32" s="13">
        <v>1.1</v>
      </c>
      <c r="P32" s="23">
        <f t="shared" si="0"/>
        <v>79.75</v>
      </c>
      <c r="Q32" s="23">
        <f t="shared" si="1"/>
        <v>51.8375</v>
      </c>
      <c r="R32" s="13"/>
      <c r="S32" s="13"/>
      <c r="T32" s="13">
        <v>51.8</v>
      </c>
      <c r="U32" s="13">
        <v>15</v>
      </c>
      <c r="V32" s="13"/>
      <c r="W32" s="13" t="s">
        <v>286</v>
      </c>
    </row>
    <row r="33" s="1" customFormat="1" spans="1:23">
      <c r="A33" s="14" t="s">
        <v>3728</v>
      </c>
      <c r="B33" s="629" t="s">
        <v>3729</v>
      </c>
      <c r="C33" s="12">
        <v>13947536153</v>
      </c>
      <c r="D33" s="13" t="s">
        <v>104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3">
        <f t="shared" si="0"/>
        <v>0</v>
      </c>
      <c r="Q33" s="23">
        <f t="shared" si="1"/>
        <v>0</v>
      </c>
      <c r="R33" s="13">
        <v>460</v>
      </c>
      <c r="S33" s="13">
        <v>41.4</v>
      </c>
      <c r="T33" s="13">
        <v>41.4</v>
      </c>
      <c r="U33" s="13"/>
      <c r="V33" s="13"/>
      <c r="W33" s="13" t="s">
        <v>286</v>
      </c>
    </row>
    <row r="34" s="1" customFormat="1" spans="1:23">
      <c r="A34" s="14" t="s">
        <v>3730</v>
      </c>
      <c r="B34" s="629" t="s">
        <v>3731</v>
      </c>
      <c r="C34" s="12">
        <v>18247521958</v>
      </c>
      <c r="D34" s="13" t="s">
        <v>104</v>
      </c>
      <c r="E34" s="13"/>
      <c r="F34" s="13">
        <v>21</v>
      </c>
      <c r="G34" s="13"/>
      <c r="H34" s="13"/>
      <c r="I34" s="13"/>
      <c r="J34" s="13"/>
      <c r="K34" s="13"/>
      <c r="L34" s="13"/>
      <c r="M34" s="13">
        <v>9</v>
      </c>
      <c r="N34" s="13">
        <v>4.4</v>
      </c>
      <c r="O34" s="13">
        <v>1.1</v>
      </c>
      <c r="P34" s="23">
        <f t="shared" si="0"/>
        <v>43.56</v>
      </c>
      <c r="Q34" s="23">
        <f t="shared" si="1"/>
        <v>28.314</v>
      </c>
      <c r="R34" s="13"/>
      <c r="S34" s="13"/>
      <c r="T34" s="13">
        <v>28.3</v>
      </c>
      <c r="U34" s="13">
        <v>5</v>
      </c>
      <c r="V34" s="13"/>
      <c r="W34" s="13" t="s">
        <v>286</v>
      </c>
    </row>
    <row r="35" s="1" customFormat="1" spans="1:23">
      <c r="A35" s="15"/>
      <c r="B35" s="15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14.25" spans="1:23">
      <c r="A36" s="16" t="s">
        <v>72</v>
      </c>
      <c r="B36" s="17"/>
      <c r="C36" s="18"/>
      <c r="D36" s="19"/>
      <c r="E36" s="19"/>
      <c r="F36" s="20">
        <v>603</v>
      </c>
      <c r="G36" s="20">
        <v>510</v>
      </c>
      <c r="H36" s="19"/>
      <c r="I36" s="19"/>
      <c r="J36" s="19"/>
      <c r="K36" s="19"/>
      <c r="L36" s="19"/>
      <c r="M36" s="19"/>
      <c r="N36" s="19"/>
      <c r="O36" s="19"/>
      <c r="P36" s="20">
        <f>SUM(P7:P35)</f>
        <v>2022.435</v>
      </c>
      <c r="Q36" s="20">
        <f>SUM(Q7:Q35)</f>
        <v>1314.58275</v>
      </c>
      <c r="R36" s="19"/>
      <c r="S36" s="19">
        <v>41.4</v>
      </c>
      <c r="T36" s="20">
        <f>SUM(T7:T35)</f>
        <v>1366.2</v>
      </c>
      <c r="U36" s="19">
        <f>SUM(U7:U35)</f>
        <v>386</v>
      </c>
      <c r="V36" s="19"/>
      <c r="W36" s="26"/>
    </row>
    <row r="37" spans="1:1">
      <c r="A37" t="s">
        <v>166</v>
      </c>
    </row>
    <row r="38" spans="1:20">
      <c r="A38" t="s">
        <v>116</v>
      </c>
      <c r="C38" t="s">
        <v>3732</v>
      </c>
      <c r="K38" t="s">
        <v>117</v>
      </c>
      <c r="R38" t="s">
        <v>3732</v>
      </c>
      <c r="T38" t="s">
        <v>3733</v>
      </c>
    </row>
  </sheetData>
  <mergeCells count="24">
    <mergeCell ref="A2:W2"/>
    <mergeCell ref="E4:I4"/>
    <mergeCell ref="J4:K4"/>
    <mergeCell ref="L4:T4"/>
    <mergeCell ref="U4:V4"/>
    <mergeCell ref="M5:Q5"/>
    <mergeCell ref="R5:S5"/>
    <mergeCell ref="A36:C36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4:W6"/>
  </mergeCells>
  <dataValidations count="1">
    <dataValidation allowBlank="1" showInputMessage="1" showErrorMessage="1" promptTitle="备注" prompt="填写收储企业类型为其它草畜种时，请在备注中注明具体养殖畜种" sqref="R6:S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汇总表</vt:lpstr>
      <vt:lpstr>镇区</vt:lpstr>
      <vt:lpstr>西宝龙山</vt:lpstr>
      <vt:lpstr>敖林格勒</vt:lpstr>
      <vt:lpstr>小哈日干吐</vt:lpstr>
      <vt:lpstr>格根仓</vt:lpstr>
      <vt:lpstr>西海力锦</vt:lpstr>
      <vt:lpstr>努仑召</vt:lpstr>
      <vt:lpstr>毛敖海套布</vt:lpstr>
      <vt:lpstr>中心屯</vt:lpstr>
      <vt:lpstr>东海力锦</vt:lpstr>
      <vt:lpstr>小哲日根吐</vt:lpstr>
      <vt:lpstr>嘎索克</vt:lpstr>
      <vt:lpstr>大海力锦</vt:lpstr>
      <vt:lpstr>前查干吉</vt:lpstr>
      <vt:lpstr>王家套布</vt:lpstr>
      <vt:lpstr>东查干吉</vt:lpstr>
      <vt:lpstr>哈日干吐</vt:lpstr>
      <vt:lpstr>东宝龙山</vt:lpstr>
      <vt:lpstr>东扎布斯</vt:lpstr>
      <vt:lpstr>后乜吐硕</vt:lpstr>
      <vt:lpstr>后满金敖</vt:lpstr>
      <vt:lpstr>西查干吉</vt:lpstr>
      <vt:lpstr>后查干花</vt:lpstr>
      <vt:lpstr>塔本格勒</vt:lpstr>
      <vt:lpstr>哈布吐改</vt:lpstr>
      <vt:lpstr>宝德勒</vt:lpstr>
      <vt:lpstr>前满金敖</vt:lpstr>
      <vt:lpstr>哲日根吐</vt:lpstr>
      <vt:lpstr>扎民胡都格</vt:lpstr>
      <vt:lpstr>前烟灯吐</vt:lpstr>
      <vt:lpstr>查申艾勒</vt:lpstr>
      <vt:lpstr>后玛尼吐</vt:lpstr>
      <vt:lpstr>前玛尼吐</vt:lpstr>
      <vt:lpstr>包楞海力锦</vt:lpstr>
      <vt:lpstr>白家套布</vt:lpstr>
      <vt:lpstr>佳木斯林场</vt:lpstr>
      <vt:lpstr>红兴合</vt:lpstr>
      <vt:lpstr>努日木</vt:lpstr>
      <vt:lpstr>立新屯</vt:lpstr>
      <vt:lpstr>宝日罕吐</vt:lpstr>
      <vt:lpstr>西烟灯吐</vt:lpstr>
      <vt:lpstr>东烟灯吐</vt:lpstr>
      <vt:lpstr>娘恩艾勒</vt:lpstr>
      <vt:lpstr>北宝龙山</vt:lpstr>
      <vt:lpstr>扎布萨日</vt:lpstr>
      <vt:lpstr>前乜吐硕</vt:lpstr>
      <vt:lpstr>中满金敖</vt:lpstr>
      <vt:lpstr>小额伦索克</vt:lpstr>
      <vt:lpstr>乌力吉吐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左手*^O^*右手</cp:lastModifiedBy>
  <dcterms:created xsi:type="dcterms:W3CDTF">2006-09-13T11:21:00Z</dcterms:created>
  <dcterms:modified xsi:type="dcterms:W3CDTF">2023-10-27T06:19:08Z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26AFC466C235404184684852C8B4374A_13</vt:lpwstr>
  </property>
</Properties>
</file>